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3"/>
  </bookViews>
  <sheets>
    <sheet name="财政拨款收支预算总表" sheetId="1" r:id="rId1"/>
    <sheet name="基本支出" sheetId="2" r:id="rId2"/>
    <sheet name="收入预算" sheetId="3" r:id="rId3"/>
    <sheet name="收支预算总表" sheetId="4" r:id="rId4"/>
    <sheet name="一般公共预算财政拨款" sheetId="5" r:id="rId5"/>
    <sheet name="基金" sheetId="6" r:id="rId6"/>
    <sheet name="三公" sheetId="7" r:id="rId7"/>
    <sheet name="政府采购" sheetId="8" r:id="rId8"/>
    <sheet name="支出预算总表" sheetId="9" r:id="rId9"/>
  </sheets>
  <calcPr calcId="144525"/>
</workbook>
</file>

<file path=xl/sharedStrings.xml><?xml version="1.0" encoding="utf-8"?>
<sst xmlns="http://schemas.openxmlformats.org/spreadsheetml/2006/main" count="374" uniqueCount="192">
  <si>
    <t>表1</t>
  </si>
  <si>
    <t>2021年财政拨款收支预算总表</t>
  </si>
  <si>
    <t>单位：元</t>
  </si>
  <si>
    <t>收    入</t>
  </si>
  <si>
    <t>支    出</t>
  </si>
  <si>
    <t>收入项目</t>
  </si>
  <si>
    <t>预算数</t>
  </si>
  <si>
    <t>支出项目（功能分类）</t>
  </si>
  <si>
    <t>总计</t>
  </si>
  <si>
    <t>一般公共预算财政拨款</t>
  </si>
  <si>
    <t>政府性基金预算拨款</t>
  </si>
  <si>
    <t>支出项目（性质）</t>
  </si>
  <si>
    <t>一、一般公共预算拨款</t>
  </si>
  <si>
    <t>一、一般公共服务支出</t>
  </si>
  <si>
    <t>一、基本支出</t>
  </si>
  <si>
    <t xml:space="preserve">   1.市本级安排</t>
  </si>
  <si>
    <t>二、外交支出</t>
  </si>
  <si>
    <t xml:space="preserve">    人员经费</t>
  </si>
  <si>
    <t xml:space="preserve">    其中：纳入预算管理的非税收入  </t>
  </si>
  <si>
    <t>三、国防支出</t>
  </si>
  <si>
    <t xml:space="preserve">    公用经费</t>
  </si>
  <si>
    <t xml:space="preserve">    其中：纳入预算外专户管理非税收人</t>
  </si>
  <si>
    <t>四、公共安全支出</t>
  </si>
  <si>
    <t>二、项目支出</t>
  </si>
  <si>
    <t xml:space="preserve">   2.自治区提前下达专项资金</t>
  </si>
  <si>
    <t>五、教育支出</t>
  </si>
  <si>
    <t xml:space="preserve">    </t>
  </si>
  <si>
    <t>二、政府性基金预算拨款</t>
  </si>
  <si>
    <t>六、科学技术支出</t>
  </si>
  <si>
    <t xml:space="preserve">  1.市本级安排</t>
  </si>
  <si>
    <t>七、文化旅游体育与传媒支出</t>
  </si>
  <si>
    <t xml:space="preserve">  2.自治区提前下达专项资金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</si>
  <si>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</si>
  <si>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</si>
  <si>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</si>
  <si>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</si>
  <si>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</si>
  <si>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</si>
  <si>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</si>
  <si>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</si>
  <si>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</si>
  <si>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</si>
  <si>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</si>
  <si>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</si>
  <si>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</si>
  <si>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</si>
  <si>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</si>
  <si>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</si>
  <si>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</si>
  <si>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</si>
  <si>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</si>
  <si>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</si>
  <si>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</si>
  <si>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</si>
  <si>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   本年收入</t>
  </si>
  <si>
    <t xml:space="preserve">          本年支出 </t>
  </si>
  <si>
    <t xml:space="preserve">     本年支出 </t>
  </si>
  <si>
    <t>结转下年</t>
  </si>
  <si>
    <t xml:space="preserve">              结转下年</t>
  </si>
  <si>
    <t xml:space="preserve">       结转下年</t>
  </si>
  <si>
    <t>收入总计</t>
  </si>
  <si>
    <t>本年支出总计</t>
  </si>
  <si>
    <t>表3</t>
  </si>
  <si>
    <t>2021年一般公共预算财政拨款基本支出预算表</t>
  </si>
  <si>
    <t>经济分类科目</t>
  </si>
  <si>
    <t>基本支出</t>
  </si>
  <si>
    <t>科目编码</t>
  </si>
  <si>
    <t>科目名称</t>
  </si>
  <si>
    <t>**</t>
  </si>
  <si>
    <t>合计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</si>
  <si>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</si>
  <si>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</si>
  <si>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</si>
  <si>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</si>
  <si>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</si>
  <si>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</si>
  <si>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</si>
  <si>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</si>
  <si>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</si>
  <si>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</si>
  <si>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</si>
  <si>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</si>
  <si>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</si>
  <si>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</si>
  <si>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</si>
  <si>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</si>
  <si>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</si>
  <si>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</si>
  <si>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</si>
  <si>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</si>
  <si>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</si>
  <si>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</si>
  <si>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</si>
  <si>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</si>
  <si>
    <t>表5</t>
  </si>
  <si>
    <t>2021年部门收入预算总表</t>
  </si>
  <si>
    <t>单位编码</t>
  </si>
  <si>
    <t>单位名称</t>
  </si>
  <si>
    <t>财政拨款（补助）</t>
  </si>
  <si>
    <t>纳入预算管理的一般性非税收人</t>
  </si>
  <si>
    <t>纳入预算内管理的政府性基金收入</t>
  </si>
  <si>
    <t>纳入预算外专户管理的非税收人</t>
  </si>
  <si>
    <t>事业单位经营收入</t>
  </si>
  <si>
    <t>其他收入</t>
  </si>
  <si>
    <t>上年结转</t>
  </si>
  <si>
    <t>605010</t>
  </si>
  <si>
    <t xml:space="preserve">  鄂尔多斯市蒙医医院</t>
  </si>
  <si>
    <t>表4</t>
  </si>
  <si>
    <t>2021年部门收支预算总表</t>
  </si>
  <si>
    <t>表2</t>
  </si>
  <si>
    <t>2021年一般公共预算财政拨款支出预算表</t>
  </si>
  <si>
    <t>功能分类科目</t>
  </si>
  <si>
    <t>合  计</t>
  </si>
  <si>
    <t>项目支出</t>
  </si>
  <si>
    <t>类</t>
  </si>
  <si>
    <t>款</t>
  </si>
  <si>
    <t>项</t>
  </si>
  <si>
    <t>201</t>
  </si>
  <si>
    <t>一般公共服务支出</t>
  </si>
  <si>
    <t>11</t>
  </si>
  <si>
    <t xml:space="preserve">  纪检监察事务</t>
  </si>
  <si>
    <t xml:space="preserve">  201</t>
  </si>
  <si>
    <t xml:space="preserve">  11</t>
  </si>
  <si>
    <t>05</t>
  </si>
  <si>
    <t xml:space="preserve">    派驻派出机构</t>
  </si>
  <si>
    <t>208</t>
  </si>
  <si>
    <t>社会保障和就业支出</t>
  </si>
  <si>
    <t xml:space="preserve">  行政事业单位养老支出</t>
  </si>
  <si>
    <t xml:space="preserve">  208</t>
  </si>
  <si>
    <t xml:space="preserve">  05</t>
  </si>
  <si>
    <t>02</t>
  </si>
  <si>
    <t xml:space="preserve">    事业单位离退休</t>
  </si>
  <si>
    <t xml:space="preserve">    机关事业单位基本养老保险缴费支出</t>
  </si>
  <si>
    <t>210</t>
  </si>
  <si>
    <t>卫生健康支出</t>
  </si>
  <si>
    <t xml:space="preserve">  公立医院</t>
  </si>
  <si>
    <t xml:space="preserve">  210</t>
  </si>
  <si>
    <t xml:space="preserve">  02</t>
  </si>
  <si>
    <t xml:space="preserve">    中医（民族）医院</t>
  </si>
  <si>
    <t xml:space="preserve">  行政事业单位医疗</t>
  </si>
  <si>
    <t xml:space="preserve">    事业单位医疗</t>
  </si>
  <si>
    <t>221</t>
  </si>
  <si>
    <t>住房保障支出</t>
  </si>
  <si>
    <t xml:space="preserve">  住房改革支出</t>
  </si>
  <si>
    <t xml:space="preserve">  221</t>
  </si>
  <si>
    <t>01</t>
  </si>
  <si>
    <t xml:space="preserve">    住房公积金</t>
  </si>
  <si>
    <t>表7</t>
  </si>
  <si>
    <t>2021年政府性基金预算财政拨款支出预算表</t>
  </si>
  <si>
    <t>本年政府性基金预算财政拨款</t>
  </si>
  <si>
    <t>此表为空表，我单位不涉及此内容。</t>
  </si>
  <si>
    <t>表8</t>
  </si>
  <si>
    <t>2021年财政拨款“三公”经费支出预算表</t>
  </si>
  <si>
    <t>项    目</t>
  </si>
  <si>
    <t>上年执行数</t>
  </si>
  <si>
    <t>上年预算数</t>
  </si>
  <si>
    <t>本年预算数</t>
  </si>
  <si>
    <t>本年比上年增减情况</t>
  </si>
  <si>
    <t>合 计</t>
  </si>
  <si>
    <t>一般公共       预算拨款</t>
  </si>
  <si>
    <t>一般公共预算拨款</t>
  </si>
  <si>
    <t>增减额</t>
  </si>
  <si>
    <t>增减%</t>
  </si>
  <si>
    <t>合    计</t>
  </si>
  <si>
    <t>1.因公出国（境）费用</t>
  </si>
  <si>
    <t>2.公务接待费</t>
  </si>
  <si>
    <t>3.公务用车购置及运行费</t>
  </si>
  <si>
    <t xml:space="preserve">   其中：（1）公务用车运行维护费</t>
  </si>
  <si>
    <t xml:space="preserve">         （2）公务用车购置费</t>
  </si>
  <si>
    <t>注：1、上年执行数由预算单位自行填写；</t>
  </si>
  <si>
    <t xml:space="preserve">    2、当年三公预算无论增减均需文字说明；</t>
  </si>
  <si>
    <t>本年三公经费减少主要是由于单位进一步压缩财政拨款支出</t>
  </si>
  <si>
    <t>表9</t>
  </si>
  <si>
    <t>2021年政府采购预算表</t>
  </si>
  <si>
    <t>采购项目</t>
  </si>
  <si>
    <t>采购目录</t>
  </si>
  <si>
    <t>采购方式</t>
  </si>
  <si>
    <t xml:space="preserve">数量 </t>
  </si>
  <si>
    <t>资     金     来     源</t>
  </si>
  <si>
    <t>纳入预算内管理的一般性非税收入</t>
  </si>
  <si>
    <t>纳入预算外专户管理的非税收入</t>
  </si>
  <si>
    <t>上年结余结转收入</t>
  </si>
  <si>
    <t>0</t>
  </si>
  <si>
    <t>社会保障科</t>
  </si>
  <si>
    <t>蒙中医药改革补助经费</t>
  </si>
  <si>
    <t>医疗设备、器械</t>
  </si>
  <si>
    <t>集中采购</t>
  </si>
  <si>
    <t>表6</t>
  </si>
  <si>
    <t>2021年部门支出预算总表</t>
  </si>
  <si>
    <t>事业单位
经营支出</t>
  </si>
  <si>
    <t>上缴上级支出</t>
  </si>
  <si>
    <t>对附属单位          补助支出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</si>
</sst>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\¥#,##0.00;\¥\-#,##0.00"/>
    <numFmt numFmtId="177" formatCode="#,##0.0_);[Red]\(#,##0.0\)"/>
    <numFmt numFmtId="178" formatCode="#,##0.0000"/>
  </numFmts>
  <fonts count="33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2"/>
      <name val="仿宋_GB2312"/>
      <charset val="134"/>
    </font>
    <font>
      <sz val="9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9"/>
      <color indexed="10"/>
      <name val="宋体"/>
      <charset val="134"/>
    </font>
    <font>
      <sz val="12"/>
      <name val="宋体"/>
      <charset val="134"/>
    </font>
    <font>
      <sz val="12"/>
      <name val="仿宋_GB2312"/>
      <family val="3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2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0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8" borderId="17" applyNumberFormat="0" applyAlignment="0" applyProtection="0">
      <alignment vertical="center"/>
    </xf>
    <xf numFmtId="0" fontId="23" fillId="18" borderId="16" applyNumberFormat="0" applyAlignment="0" applyProtection="0">
      <alignment vertical="center"/>
    </xf>
    <xf numFmtId="0" fontId="25" fillId="19" borderId="18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vertical="center" wrapText="1"/>
    </xf>
    <xf numFmtId="176" fontId="5" fillId="0" borderId="1" xfId="0" applyNumberFormat="1" applyFont="1" applyFill="1" applyBorder="1" applyAlignment="1" applyProtection="1">
      <alignment vertical="center" wrapText="1"/>
    </xf>
    <xf numFmtId="38" fontId="5" fillId="0" borderId="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vertical="top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8" fontId="5" fillId="0" borderId="4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Continuous" vertical="center"/>
    </xf>
    <xf numFmtId="0" fontId="7" fillId="0" borderId="0" xfId="0" applyNumberFormat="1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Continuous" vertical="center"/>
    </xf>
    <xf numFmtId="0" fontId="1" fillId="0" borderId="5" xfId="0" applyNumberFormat="1" applyFont="1" applyFill="1" applyBorder="1" applyAlignment="1" applyProtection="1">
      <alignment horizontal="centerContinuous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 applyProtection="1">
      <alignment horizontal="left" vertical="center" wrapText="1"/>
    </xf>
    <xf numFmtId="49" fontId="5" fillId="0" borderId="12" xfId="0" applyNumberFormat="1" applyFont="1" applyFill="1" applyBorder="1" applyAlignment="1" applyProtection="1">
      <alignment horizontal="left" vertical="center" wrapText="1"/>
    </xf>
    <xf numFmtId="49" fontId="5" fillId="0" borderId="8" xfId="0" applyNumberFormat="1" applyFont="1" applyFill="1" applyBorder="1" applyAlignment="1" applyProtection="1">
      <alignment horizontal="left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38" fontId="5" fillId="0" borderId="8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centerContinuous" vertical="center"/>
    </xf>
    <xf numFmtId="0" fontId="1" fillId="0" borderId="7" xfId="0" applyNumberFormat="1" applyFont="1" applyFill="1" applyBorder="1" applyAlignment="1" applyProtection="1">
      <alignment horizontal="right" vertical="center"/>
    </xf>
    <xf numFmtId="0" fontId="1" fillId="0" borderId="11" xfId="0" applyNumberFormat="1" applyFont="1" applyFill="1" applyBorder="1" applyAlignment="1" applyProtection="1">
      <alignment horizontal="centerContinuous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38" fontId="5" fillId="0" borderId="13" xfId="0" applyNumberFormat="1" applyFont="1" applyFill="1" applyBorder="1" applyAlignment="1" applyProtection="1">
      <alignment horizontal="right" vertical="center" wrapText="1"/>
    </xf>
    <xf numFmtId="1" fontId="5" fillId="0" borderId="1" xfId="0" applyNumberFormat="1" applyFont="1" applyFill="1" applyBorder="1" applyAlignment="1" applyProtection="1">
      <alignment horizontal="right" vertical="center" wrapText="1"/>
    </xf>
    <xf numFmtId="1" fontId="5" fillId="0" borderId="4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/>
    </xf>
    <xf numFmtId="0" fontId="1" fillId="0" borderId="10" xfId="0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177" fontId="1" fillId="0" borderId="9" xfId="0" applyNumberFormat="1" applyFont="1" applyFill="1" applyBorder="1" applyAlignment="1">
      <alignment horizontal="center" vertical="center" wrapText="1"/>
    </xf>
    <xf numFmtId="38" fontId="5" fillId="0" borderId="3" xfId="0" applyNumberFormat="1" applyFont="1" applyFill="1" applyBorder="1" applyAlignment="1">
      <alignment horizontal="center" vertical="center" wrapText="1"/>
    </xf>
    <xf numFmtId="38" fontId="5" fillId="0" borderId="4" xfId="0" applyNumberFormat="1" applyFont="1" applyFill="1" applyBorder="1" applyAlignment="1">
      <alignment horizontal="center" vertical="center" wrapText="1"/>
    </xf>
    <xf numFmtId="38" fontId="5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/>
    <xf numFmtId="0" fontId="5" fillId="0" borderId="4" xfId="0" applyFont="1" applyFill="1" applyBorder="1" applyAlignment="1"/>
    <xf numFmtId="0" fontId="1" fillId="0" borderId="4" xfId="0" applyNumberFormat="1" applyFont="1" applyFill="1" applyBorder="1" applyAlignment="1" applyProtection="1">
      <alignment vertical="center" wrapText="1"/>
    </xf>
    <xf numFmtId="38" fontId="5" fillId="0" borderId="4" xfId="0" applyNumberFormat="1" applyFont="1" applyFill="1" applyBorder="1" applyAlignment="1">
      <alignment horizontal="righ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>
      <alignment wrapText="1"/>
    </xf>
    <xf numFmtId="177" fontId="9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38" fontId="5" fillId="0" borderId="10" xfId="0" applyNumberFormat="1" applyFont="1" applyFill="1" applyBorder="1" applyAlignment="1">
      <alignment horizontal="right" vertical="center" wrapText="1"/>
    </xf>
    <xf numFmtId="38" fontId="5" fillId="0" borderId="3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11" fillId="0" borderId="7" xfId="0" applyNumberFormat="1" applyFont="1" applyFill="1" applyBorder="1" applyAlignment="1" applyProtection="1">
      <alignment horizontal="right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Fill="1" applyBorder="1" applyAlignment="1" applyProtection="1">
      <alignment horizontal="left" vertical="center" wrapText="1"/>
    </xf>
    <xf numFmtId="49" fontId="9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centerContinuous" vertical="center"/>
    </xf>
    <xf numFmtId="38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38" fontId="3" fillId="0" borderId="0" xfId="0" applyNumberFormat="1" applyFont="1" applyFill="1" applyBorder="1" applyAlignment="1" applyProtection="1">
      <alignment horizontal="centerContinuous" vertical="center"/>
    </xf>
    <xf numFmtId="38" fontId="6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 applyProtection="1">
      <alignment horizontal="right" vertical="center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Continuous" vertical="center"/>
    </xf>
    <xf numFmtId="38" fontId="11" fillId="0" borderId="2" xfId="0" applyNumberFormat="1" applyFont="1" applyFill="1" applyBorder="1" applyAlignment="1" applyProtection="1">
      <alignment horizontal="centerContinuous" vertical="center"/>
    </xf>
    <xf numFmtId="0" fontId="11" fillId="0" borderId="2" xfId="0" applyNumberFormat="1" applyFont="1" applyFill="1" applyBorder="1" applyAlignment="1" applyProtection="1">
      <alignment horizontal="centerContinuous" vertical="center"/>
    </xf>
    <xf numFmtId="0" fontId="11" fillId="0" borderId="4" xfId="0" applyNumberFormat="1" applyFont="1" applyFill="1" applyBorder="1" applyAlignment="1" applyProtection="1">
      <alignment horizontal="centerContinuous" vertical="center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/>
    <xf numFmtId="38" fontId="5" fillId="0" borderId="5" xfId="0" applyNumberFormat="1" applyFont="1" applyFill="1" applyBorder="1" applyAlignment="1" applyProtection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3" fontId="5" fillId="0" borderId="4" xfId="0" applyNumberFormat="1" applyFont="1" applyFill="1" applyBorder="1" applyAlignment="1" applyProtection="1">
      <alignment horizontal="right" vertical="center" wrapText="1"/>
    </xf>
    <xf numFmtId="178" fontId="5" fillId="0" borderId="2" xfId="0" applyNumberFormat="1" applyFont="1" applyFill="1" applyBorder="1" applyAlignment="1" applyProtection="1">
      <alignment vertical="center" wrapText="1"/>
    </xf>
    <xf numFmtId="38" fontId="5" fillId="0" borderId="1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vertical="center"/>
    </xf>
    <xf numFmtId="38" fontId="5" fillId="0" borderId="1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vertical="center" wrapText="1"/>
    </xf>
    <xf numFmtId="38" fontId="5" fillId="0" borderId="8" xfId="0" applyNumberFormat="1" applyFont="1" applyFill="1" applyBorder="1" applyAlignment="1"/>
    <xf numFmtId="0" fontId="5" fillId="0" borderId="4" xfId="0" applyFont="1" applyFill="1" applyBorder="1" applyAlignment="1">
      <alignment vertical="center" wrapText="1"/>
    </xf>
    <xf numFmtId="38" fontId="5" fillId="0" borderId="8" xfId="0" applyNumberFormat="1" applyFont="1" applyFill="1" applyBorder="1" applyAlignment="1">
      <alignment horizontal="right" vertical="center" wrapText="1"/>
    </xf>
    <xf numFmtId="38" fontId="5" fillId="2" borderId="4" xfId="0" applyNumberFormat="1" applyFont="1" applyFill="1" applyBorder="1" applyAlignment="1" applyProtection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38" fontId="5" fillId="2" borderId="4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/>
    <xf numFmtId="38" fontId="5" fillId="0" borderId="4" xfId="0" applyNumberFormat="1" applyFont="1" applyFill="1" applyBorder="1" applyAlignment="1"/>
    <xf numFmtId="38" fontId="5" fillId="0" borderId="4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 wrapText="1"/>
    </xf>
    <xf numFmtId="38" fontId="5" fillId="0" borderId="5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Continuous" vertical="center"/>
    </xf>
    <xf numFmtId="0" fontId="1" fillId="0" borderId="1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38" fontId="5" fillId="0" borderId="2" xfId="0" applyNumberFormat="1" applyFont="1" applyFill="1" applyBorder="1" applyAlignment="1" applyProtection="1">
      <alignment horizontal="right" vertical="center" wrapText="1"/>
    </xf>
    <xf numFmtId="0" fontId="13" fillId="0" borderId="0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 applyProtection="1">
      <alignment horizontal="right" vertical="center" wrapText="1"/>
    </xf>
    <xf numFmtId="0" fontId="11" fillId="0" borderId="7" xfId="0" applyNumberFormat="1" applyFont="1" applyFill="1" applyBorder="1" applyAlignment="1" applyProtection="1">
      <alignment horizontal="right"/>
    </xf>
    <xf numFmtId="0" fontId="1" fillId="0" borderId="6" xfId="0" applyNumberFormat="1" applyFont="1" applyFill="1" applyBorder="1" applyAlignment="1" applyProtection="1">
      <alignment horizontal="centerContinuous" vertical="center"/>
    </xf>
    <xf numFmtId="0" fontId="1" fillId="0" borderId="3" xfId="0" applyNumberFormat="1" applyFont="1" applyFill="1" applyBorder="1" applyAlignment="1" applyProtection="1">
      <alignment horizontal="centerContinuous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Continuous" vertical="center"/>
    </xf>
    <xf numFmtId="176" fontId="5" fillId="0" borderId="4" xfId="0" applyNumberFormat="1" applyFont="1" applyFill="1" applyBorder="1" applyAlignment="1" applyProtection="1">
      <alignment vertical="center" wrapText="1"/>
    </xf>
    <xf numFmtId="38" fontId="5" fillId="0" borderId="3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>
      <alignment horizontal="right" vertical="center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38" fontId="11" fillId="0" borderId="11" xfId="0" applyNumberFormat="1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/>
    <xf numFmtId="0" fontId="1" fillId="0" borderId="1" xfId="0" applyNumberFormat="1" applyFont="1" applyFill="1" applyBorder="1" applyAlignment="1" applyProtection="1">
      <alignment vertical="center" wrapText="1"/>
    </xf>
    <xf numFmtId="38" fontId="5" fillId="0" borderId="9" xfId="0" applyNumberFormat="1" applyFont="1" applyFill="1" applyBorder="1" applyAlignment="1" applyProtection="1">
      <alignment horizontal="right" vertical="center" wrapText="1"/>
    </xf>
    <xf numFmtId="178" fontId="1" fillId="0" borderId="2" xfId="0" applyNumberFormat="1" applyFont="1" applyFill="1" applyBorder="1" applyAlignment="1" applyProtection="1">
      <alignment vertical="center" wrapText="1"/>
    </xf>
    <xf numFmtId="38" fontId="5" fillId="0" borderId="0" xfId="0" applyNumberFormat="1" applyFont="1" applyFill="1" applyBorder="1" applyAlignment="1" applyProtection="1">
      <alignment horizontal="right" vertical="center" wrapText="1"/>
    </xf>
    <xf numFmtId="38" fontId="5" fillId="0" borderId="14" xfId="0" applyNumberFormat="1" applyFont="1" applyFill="1" applyBorder="1" applyAlignment="1" applyProtection="1">
      <alignment horizontal="right" vertical="center" wrapText="1"/>
    </xf>
    <xf numFmtId="0" fontId="1" fillId="0" borderId="14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>
      <alignment horizontal="right" vertical="center" wrapText="1"/>
    </xf>
    <xf numFmtId="38" fontId="5" fillId="0" borderId="12" xfId="0" applyNumberFormat="1" applyFont="1" applyFill="1" applyBorder="1" applyAlignment="1"/>
    <xf numFmtId="38" fontId="5" fillId="0" borderId="7" xfId="0" applyNumberFormat="1" applyFont="1" applyFill="1" applyBorder="1" applyAlignment="1">
      <alignment horizontal="right" vertical="center" wrapText="1"/>
    </xf>
    <xf numFmtId="38" fontId="5" fillId="0" borderId="2" xfId="0" applyNumberFormat="1" applyFont="1" applyFill="1" applyBorder="1" applyAlignment="1">
      <alignment horizontal="right" vertical="center" wrapText="1"/>
    </xf>
    <xf numFmtId="0" fontId="1" fillId="0" borderId="4" xfId="0" applyNumberFormat="1" applyFont="1" applyFill="1" applyBorder="1" applyAlignment="1" applyProtection="1"/>
    <xf numFmtId="38" fontId="5" fillId="2" borderId="2" xfId="0" applyNumberFormat="1" applyFont="1" applyFill="1" applyBorder="1" applyAlignment="1" applyProtection="1">
      <alignment horizontal="right" vertical="center" wrapText="1"/>
    </xf>
    <xf numFmtId="0" fontId="1" fillId="2" borderId="4" xfId="0" applyNumberFormat="1" applyFont="1" applyFill="1" applyBorder="1" applyAlignment="1" applyProtection="1">
      <alignment vertical="center" wrapText="1"/>
    </xf>
    <xf numFmtId="38" fontId="5" fillId="2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38" fontId="5" fillId="0" borderId="3" xfId="0" applyNumberFormat="1" applyFont="1" applyFill="1" applyBorder="1" applyAlignment="1"/>
    <xf numFmtId="0" fontId="1" fillId="0" borderId="14" xfId="0" applyNumberFormat="1" applyFont="1" applyFill="1" applyBorder="1" applyAlignment="1" applyProtection="1"/>
    <xf numFmtId="0" fontId="5" fillId="0" borderId="11" xfId="0" applyFont="1" applyFill="1" applyBorder="1" applyAlignment="1"/>
    <xf numFmtId="0" fontId="1" fillId="2" borderId="4" xfId="0" applyNumberFormat="1" applyFont="1" applyFill="1" applyBorder="1" applyAlignment="1" applyProtection="1">
      <alignment horizontal="left" vertical="center" wrapText="1"/>
    </xf>
    <xf numFmtId="38" fontId="5" fillId="0" borderId="9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38" fontId="5" fillId="0" borderId="3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/>
    <xf numFmtId="0" fontId="1" fillId="0" borderId="1" xfId="0" applyNumberFormat="1" applyFont="1" applyFill="1" applyBorder="1" applyAlignment="1" applyProtection="1">
      <alignment horizontal="left" vertical="center" wrapText="1"/>
    </xf>
    <xf numFmtId="38" fontId="5" fillId="0" borderId="13" xfId="0" applyNumberFormat="1" applyFont="1" applyFill="1" applyBorder="1" applyAlignment="1">
      <alignment horizontal="right" vertical="center" wrapText="1"/>
    </xf>
    <xf numFmtId="38" fontId="5" fillId="0" borderId="12" xfId="0" applyNumberFormat="1" applyFont="1" applyFill="1" applyBorder="1" applyAlignment="1">
      <alignment horizontal="right" vertical="center" wrapText="1"/>
    </xf>
    <xf numFmtId="38" fontId="5" fillId="0" borderId="1" xfId="0" applyNumberFormat="1" applyFont="1" applyFill="1" applyBorder="1" applyAlignment="1">
      <alignment horizontal="right" vertical="center" wrapText="1"/>
    </xf>
    <xf numFmtId="0" fontId="1" fillId="0" borderId="5" xfId="0" applyNumberFormat="1" applyFont="1" applyFill="1" applyBorder="1" applyAlignment="1" applyProtection="1"/>
    <xf numFmtId="0" fontId="11" fillId="0" borderId="3" xfId="0" applyNumberFormat="1" applyFont="1" applyFill="1" applyBorder="1" applyAlignment="1" applyProtection="1">
      <alignment horizontal="centerContinuous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A1" sqref="A1:I40"/>
    </sheetView>
  </sheetViews>
  <sheetFormatPr defaultColWidth="8.88888888888889" defaultRowHeight="14.4"/>
  <cols>
    <col min="1" max="1" width="36.5925925925926" customWidth="1"/>
    <col min="2" max="2" width="16.5925925925926" customWidth="1"/>
    <col min="3" max="3" width="33.037037037037" customWidth="1"/>
    <col min="4" max="4" width="16.7407407407407" customWidth="1"/>
    <col min="5" max="5" width="16.2962962962963" customWidth="1"/>
    <col min="6" max="6" width="14.962962962963" customWidth="1"/>
    <col min="7" max="7" width="18.962962962963" customWidth="1"/>
    <col min="8" max="8" width="16.8888888888889" customWidth="1"/>
    <col min="9" max="9" width="14.962962962963" customWidth="1"/>
  </cols>
  <sheetData>
    <row r="1" spans="1:9">
      <c r="A1" s="1" t="s">
        <v>0</v>
      </c>
      <c r="B1" s="2"/>
      <c r="C1" s="3"/>
      <c r="D1" s="97"/>
      <c r="E1" s="3"/>
      <c r="F1" s="3"/>
      <c r="G1" s="3"/>
      <c r="H1" s="18"/>
      <c r="I1" s="18"/>
    </row>
    <row r="2" ht="22.2" spans="1:9">
      <c r="A2" s="95" t="s">
        <v>1</v>
      </c>
      <c r="B2" s="95"/>
      <c r="C2" s="95"/>
      <c r="D2" s="99"/>
      <c r="E2" s="95"/>
      <c r="F2" s="95"/>
      <c r="G2" s="95"/>
      <c r="H2" s="95"/>
      <c r="I2" s="95"/>
    </row>
    <row r="3" spans="1:9">
      <c r="A3" s="29"/>
      <c r="B3" s="29"/>
      <c r="C3" s="29"/>
      <c r="D3" s="100"/>
      <c r="E3" s="152"/>
      <c r="F3" s="152"/>
      <c r="G3" s="29"/>
      <c r="H3" s="29"/>
      <c r="I3" s="101" t="s">
        <v>2</v>
      </c>
    </row>
    <row r="4" spans="1:9">
      <c r="A4" s="102" t="s">
        <v>3</v>
      </c>
      <c r="B4" s="103"/>
      <c r="C4" s="104" t="s">
        <v>4</v>
      </c>
      <c r="D4" s="105"/>
      <c r="E4" s="106"/>
      <c r="F4" s="106"/>
      <c r="G4" s="106"/>
      <c r="H4" s="106"/>
      <c r="I4" s="185"/>
    </row>
    <row r="5" ht="24" spans="1:9">
      <c r="A5" s="108" t="s">
        <v>5</v>
      </c>
      <c r="B5" s="108" t="s">
        <v>6</v>
      </c>
      <c r="C5" s="153" t="s">
        <v>7</v>
      </c>
      <c r="D5" s="154" t="s">
        <v>8</v>
      </c>
      <c r="E5" s="153" t="s">
        <v>9</v>
      </c>
      <c r="F5" s="153" t="s">
        <v>10</v>
      </c>
      <c r="G5" s="153" t="s">
        <v>11</v>
      </c>
      <c r="H5" s="153" t="s">
        <v>9</v>
      </c>
      <c r="I5" s="153" t="s">
        <v>10</v>
      </c>
    </row>
    <row r="6" spans="1:9">
      <c r="A6" s="71" t="s">
        <v>12</v>
      </c>
      <c r="B6" s="155"/>
      <c r="C6" s="156" t="s">
        <v>13</v>
      </c>
      <c r="D6" s="23">
        <v>100000</v>
      </c>
      <c r="E6" s="23">
        <f t="shared" ref="E6:E34" si="0">SUM(D6-F6)</f>
        <v>100000</v>
      </c>
      <c r="F6" s="23">
        <v>0</v>
      </c>
      <c r="G6" s="71" t="s">
        <v>14</v>
      </c>
      <c r="H6" s="157">
        <v>38661546</v>
      </c>
      <c r="I6" s="157">
        <v>0</v>
      </c>
    </row>
    <row r="7" spans="1:9">
      <c r="A7" s="156" t="s">
        <v>15</v>
      </c>
      <c r="B7" s="114">
        <v>43761546</v>
      </c>
      <c r="C7" s="158" t="s">
        <v>16</v>
      </c>
      <c r="D7" s="23">
        <v>0</v>
      </c>
      <c r="E7" s="23">
        <f t="shared" si="0"/>
        <v>0</v>
      </c>
      <c r="F7" s="23">
        <v>0</v>
      </c>
      <c r="G7" s="71" t="s">
        <v>17</v>
      </c>
      <c r="H7" s="151">
        <v>37575546</v>
      </c>
      <c r="I7" s="151">
        <v>0</v>
      </c>
    </row>
    <row r="8" spans="1:9">
      <c r="A8" s="71" t="s">
        <v>18</v>
      </c>
      <c r="B8" s="159">
        <v>0</v>
      </c>
      <c r="C8" s="156" t="s">
        <v>19</v>
      </c>
      <c r="D8" s="23">
        <v>0</v>
      </c>
      <c r="E8" s="23">
        <f t="shared" si="0"/>
        <v>0</v>
      </c>
      <c r="F8" s="23">
        <v>0</v>
      </c>
      <c r="G8" s="71" t="s">
        <v>20</v>
      </c>
      <c r="H8" s="160">
        <v>1086000</v>
      </c>
      <c r="I8" s="160">
        <v>0</v>
      </c>
    </row>
    <row r="9" spans="1:9">
      <c r="A9" s="71" t="s">
        <v>21</v>
      </c>
      <c r="B9" s="142">
        <v>0</v>
      </c>
      <c r="C9" s="156" t="s">
        <v>22</v>
      </c>
      <c r="D9" s="23">
        <v>0</v>
      </c>
      <c r="E9" s="23">
        <f t="shared" si="0"/>
        <v>0</v>
      </c>
      <c r="F9" s="23">
        <v>0</v>
      </c>
      <c r="G9" s="71" t="s">
        <v>23</v>
      </c>
      <c r="H9" s="151">
        <v>5100000</v>
      </c>
      <c r="I9" s="151">
        <v>0</v>
      </c>
    </row>
    <row r="10" spans="1:9">
      <c r="A10" s="161" t="s">
        <v>24</v>
      </c>
      <c r="B10" s="162"/>
      <c r="C10" s="156" t="s">
        <v>25</v>
      </c>
      <c r="D10" s="23">
        <v>0</v>
      </c>
      <c r="E10" s="23">
        <f t="shared" si="0"/>
        <v>0</v>
      </c>
      <c r="F10" s="23">
        <v>0</v>
      </c>
      <c r="G10" s="71" t="s">
        <v>26</v>
      </c>
      <c r="H10" s="163"/>
      <c r="I10" s="120"/>
    </row>
    <row r="11" spans="1:9">
      <c r="A11" s="71" t="s">
        <v>27</v>
      </c>
      <c r="B11" s="142">
        <v>0</v>
      </c>
      <c r="C11" s="156" t="s">
        <v>28</v>
      </c>
      <c r="D11" s="23">
        <v>0</v>
      </c>
      <c r="E11" s="23">
        <f t="shared" si="0"/>
        <v>0</v>
      </c>
      <c r="F11" s="23">
        <v>0</v>
      </c>
      <c r="G11" s="71"/>
      <c r="H11" s="80"/>
      <c r="I11" s="23"/>
    </row>
    <row r="12" spans="1:9">
      <c r="A12" s="71" t="s">
        <v>29</v>
      </c>
      <c r="B12" s="164"/>
      <c r="C12" s="156" t="s">
        <v>30</v>
      </c>
      <c r="D12" s="23">
        <v>0</v>
      </c>
      <c r="E12" s="23">
        <f t="shared" si="0"/>
        <v>0</v>
      </c>
      <c r="F12" s="23">
        <v>0</v>
      </c>
      <c r="G12" s="71"/>
      <c r="H12" s="80"/>
      <c r="I12" s="23"/>
    </row>
    <row r="13" spans="1:9">
      <c r="A13" s="71" t="s">
        <v>31</v>
      </c>
      <c r="B13" s="165"/>
      <c r="C13" s="156" t="s">
        <v>32</v>
      </c>
      <c r="D13" s="23">
        <v>2321952</v>
      </c>
      <c r="E13" s="23">
        <f t="shared" si="0"/>
        <v>2321952</v>
      </c>
      <c r="F13" s="23">
        <v>0</v>
      </c>
      <c r="G13" s="71"/>
      <c r="H13" s="80"/>
      <c r="I13" s="72"/>
    </row>
    <row r="14" spans="1:9">
      <c r="A14" s="166"/>
      <c r="B14" s="165"/>
      <c r="C14" s="156" t="s">
        <v>33</v>
      </c>
      <c r="D14" s="23">
        <v>0</v>
      </c>
      <c r="E14" s="23">
        <f t="shared" si="0"/>
        <v>0</v>
      </c>
      <c r="F14" s="23">
        <v>0</v>
      </c>
      <c r="G14" s="71"/>
      <c r="H14" s="80"/>
      <c r="I14" s="72"/>
    </row>
    <row r="15" spans="1:9">
      <c r="A15" s="71"/>
      <c r="B15" s="142"/>
      <c r="C15" s="156" t="s">
        <v>34</v>
      </c>
      <c r="D15" s="23">
        <v>40000586</v>
      </c>
      <c r="E15" s="23">
        <f t="shared" si="0"/>
        <v>40000586</v>
      </c>
      <c r="F15" s="23">
        <v>0</v>
      </c>
      <c r="G15" s="71"/>
      <c r="H15" s="80"/>
      <c r="I15" s="72"/>
    </row>
    <row r="16" spans="1:9">
      <c r="A16" s="71"/>
      <c r="B16" s="50"/>
      <c r="C16" s="156" t="s">
        <v>35</v>
      </c>
      <c r="D16" s="23">
        <v>0</v>
      </c>
      <c r="E16" s="23">
        <f t="shared" si="0"/>
        <v>0</v>
      </c>
      <c r="F16" s="23">
        <v>0</v>
      </c>
      <c r="G16" s="71"/>
      <c r="H16" s="80"/>
      <c r="I16" s="72"/>
    </row>
    <row r="17" spans="1:9">
      <c r="A17" s="71"/>
      <c r="B17" s="142"/>
      <c r="C17" s="156" t="s">
        <v>36</v>
      </c>
      <c r="D17" s="23">
        <v>0</v>
      </c>
      <c r="E17" s="23">
        <f t="shared" si="0"/>
        <v>0</v>
      </c>
      <c r="F17" s="23">
        <v>0</v>
      </c>
      <c r="G17" s="71"/>
      <c r="H17" s="80"/>
      <c r="I17" s="72"/>
    </row>
    <row r="18" spans="1:9">
      <c r="A18" s="71"/>
      <c r="B18" s="167"/>
      <c r="C18" s="156" t="s">
        <v>37</v>
      </c>
      <c r="D18" s="23">
        <v>0</v>
      </c>
      <c r="E18" s="23">
        <f t="shared" si="0"/>
        <v>0</v>
      </c>
      <c r="F18" s="23">
        <v>0</v>
      </c>
      <c r="G18" s="71"/>
      <c r="H18" s="80"/>
      <c r="I18" s="72"/>
    </row>
    <row r="19" spans="1:9">
      <c r="A19" s="168"/>
      <c r="B19" s="167"/>
      <c r="C19" s="156" t="s">
        <v>38</v>
      </c>
      <c r="D19" s="23">
        <v>0</v>
      </c>
      <c r="E19" s="23">
        <f t="shared" si="0"/>
        <v>0</v>
      </c>
      <c r="F19" s="23">
        <v>0</v>
      </c>
      <c r="G19" s="71"/>
      <c r="H19" s="80"/>
      <c r="I19" s="72"/>
    </row>
    <row r="20" spans="1:9">
      <c r="A20" s="71"/>
      <c r="B20" s="167"/>
      <c r="C20" s="156" t="s">
        <v>39</v>
      </c>
      <c r="D20" s="23">
        <v>0</v>
      </c>
      <c r="E20" s="23">
        <f t="shared" si="0"/>
        <v>0</v>
      </c>
      <c r="F20" s="23">
        <v>0</v>
      </c>
      <c r="G20" s="71"/>
      <c r="H20" s="80"/>
      <c r="I20" s="72"/>
    </row>
    <row r="21" spans="1:9">
      <c r="A21" s="71"/>
      <c r="B21" s="169"/>
      <c r="C21" s="156" t="s">
        <v>40</v>
      </c>
      <c r="D21" s="23">
        <v>0</v>
      </c>
      <c r="E21" s="23">
        <f t="shared" si="0"/>
        <v>0</v>
      </c>
      <c r="F21" s="23">
        <v>0</v>
      </c>
      <c r="G21" s="71"/>
      <c r="H21" s="80"/>
      <c r="I21" s="72"/>
    </row>
    <row r="22" spans="1:9">
      <c r="A22" s="71"/>
      <c r="B22" s="169"/>
      <c r="C22" s="156" t="s">
        <v>41</v>
      </c>
      <c r="D22" s="23">
        <v>0</v>
      </c>
      <c r="E22" s="23">
        <f t="shared" si="0"/>
        <v>0</v>
      </c>
      <c r="F22" s="23">
        <v>0</v>
      </c>
      <c r="G22" s="71"/>
      <c r="H22" s="80"/>
      <c r="I22" s="72"/>
    </row>
    <row r="23" spans="1:9">
      <c r="A23" s="33"/>
      <c r="B23" s="165"/>
      <c r="C23" s="156" t="s">
        <v>42</v>
      </c>
      <c r="D23" s="23">
        <v>0</v>
      </c>
      <c r="E23" s="23">
        <f t="shared" si="0"/>
        <v>0</v>
      </c>
      <c r="F23" s="23">
        <v>0</v>
      </c>
      <c r="G23" s="71"/>
      <c r="H23" s="80"/>
      <c r="I23" s="72"/>
    </row>
    <row r="24" spans="1:9">
      <c r="A24" s="71"/>
      <c r="B24" s="165"/>
      <c r="C24" s="156" t="s">
        <v>43</v>
      </c>
      <c r="D24" s="23">
        <v>0</v>
      </c>
      <c r="E24" s="23">
        <f t="shared" si="0"/>
        <v>0</v>
      </c>
      <c r="F24" s="23">
        <v>0</v>
      </c>
      <c r="G24" s="71"/>
      <c r="H24" s="80"/>
      <c r="I24" s="72"/>
    </row>
    <row r="25" spans="1:9">
      <c r="A25" s="168"/>
      <c r="B25" s="165"/>
      <c r="C25" s="156" t="s">
        <v>44</v>
      </c>
      <c r="D25" s="23">
        <v>1339008</v>
      </c>
      <c r="E25" s="23">
        <f t="shared" si="0"/>
        <v>1339008</v>
      </c>
      <c r="F25" s="23">
        <v>0</v>
      </c>
      <c r="G25" s="71"/>
      <c r="H25" s="80"/>
      <c r="I25" s="72"/>
    </row>
    <row r="26" spans="1:9">
      <c r="A26" s="168"/>
      <c r="B26" s="165"/>
      <c r="C26" s="156" t="s">
        <v>45</v>
      </c>
      <c r="D26" s="23">
        <v>0</v>
      </c>
      <c r="E26" s="23">
        <f t="shared" si="0"/>
        <v>0</v>
      </c>
      <c r="F26" s="23">
        <v>0</v>
      </c>
      <c r="G26" s="71"/>
      <c r="H26" s="80"/>
      <c r="I26" s="72"/>
    </row>
    <row r="27" spans="1:9">
      <c r="A27" s="168"/>
      <c r="B27" s="165"/>
      <c r="C27" s="156" t="s">
        <v>46</v>
      </c>
      <c r="D27" s="23">
        <v>0</v>
      </c>
      <c r="E27" s="23">
        <f t="shared" si="0"/>
        <v>0</v>
      </c>
      <c r="F27" s="23">
        <v>0</v>
      </c>
      <c r="G27" s="71"/>
      <c r="H27" s="80"/>
      <c r="I27" s="72"/>
    </row>
    <row r="28" spans="1:9">
      <c r="A28" s="71"/>
      <c r="B28" s="169"/>
      <c r="C28" s="156" t="s">
        <v>47</v>
      </c>
      <c r="D28" s="23">
        <v>0</v>
      </c>
      <c r="E28" s="23">
        <f t="shared" si="0"/>
        <v>0</v>
      </c>
      <c r="F28" s="23">
        <v>0</v>
      </c>
      <c r="G28" s="71"/>
      <c r="H28" s="80"/>
      <c r="I28" s="72"/>
    </row>
    <row r="29" spans="1:9">
      <c r="A29" s="71"/>
      <c r="B29" s="169"/>
      <c r="C29" s="156" t="s">
        <v>48</v>
      </c>
      <c r="D29" s="23">
        <v>0</v>
      </c>
      <c r="E29" s="23">
        <f t="shared" si="0"/>
        <v>0</v>
      </c>
      <c r="F29" s="23">
        <v>0</v>
      </c>
      <c r="G29" s="71"/>
      <c r="H29" s="80"/>
      <c r="I29" s="72"/>
    </row>
    <row r="30" spans="1:9">
      <c r="A30" s="71"/>
      <c r="B30" s="169"/>
      <c r="C30" s="156" t="s">
        <v>49</v>
      </c>
      <c r="D30" s="23">
        <v>0</v>
      </c>
      <c r="E30" s="23">
        <f t="shared" si="0"/>
        <v>0</v>
      </c>
      <c r="F30" s="23">
        <v>0</v>
      </c>
      <c r="G30" s="71"/>
      <c r="H30" s="80"/>
      <c r="I30" s="72"/>
    </row>
    <row r="31" spans="1:9">
      <c r="A31" s="166"/>
      <c r="B31" s="170"/>
      <c r="C31" s="156" t="s">
        <v>50</v>
      </c>
      <c r="D31" s="23">
        <v>0</v>
      </c>
      <c r="E31" s="23">
        <f t="shared" si="0"/>
        <v>0</v>
      </c>
      <c r="F31" s="23">
        <v>0</v>
      </c>
      <c r="G31" s="71"/>
      <c r="H31" s="80"/>
      <c r="I31" s="72"/>
    </row>
    <row r="32" spans="1:9">
      <c r="A32" s="166"/>
      <c r="B32" s="170"/>
      <c r="C32" s="156" t="s">
        <v>51</v>
      </c>
      <c r="D32" s="23">
        <v>0</v>
      </c>
      <c r="E32" s="23">
        <f t="shared" si="0"/>
        <v>0</v>
      </c>
      <c r="F32" s="23">
        <v>0</v>
      </c>
      <c r="G32" s="33"/>
      <c r="H32" s="80"/>
      <c r="I32" s="23"/>
    </row>
    <row r="33" spans="1:9">
      <c r="A33" s="168"/>
      <c r="B33" s="164"/>
      <c r="C33" s="156" t="s">
        <v>52</v>
      </c>
      <c r="D33" s="23">
        <v>0</v>
      </c>
      <c r="E33" s="23">
        <f t="shared" si="0"/>
        <v>0</v>
      </c>
      <c r="F33" s="23">
        <v>0</v>
      </c>
      <c r="G33" s="166"/>
      <c r="H33" s="171"/>
      <c r="I33" s="130"/>
    </row>
    <row r="34" spans="1:9">
      <c r="A34" s="168"/>
      <c r="B34" s="165"/>
      <c r="C34" s="156" t="s">
        <v>53</v>
      </c>
      <c r="D34" s="23">
        <v>0</v>
      </c>
      <c r="E34" s="23">
        <f t="shared" si="0"/>
        <v>0</v>
      </c>
      <c r="F34" s="23">
        <v>0</v>
      </c>
      <c r="G34" s="33"/>
      <c r="H34" s="80"/>
      <c r="I34" s="125"/>
    </row>
    <row r="35" spans="1:9">
      <c r="A35" s="172"/>
      <c r="B35" s="80"/>
      <c r="C35" s="173"/>
      <c r="D35" s="131"/>
      <c r="E35" s="72"/>
      <c r="F35" s="72"/>
      <c r="G35" s="166"/>
      <c r="H35" s="171"/>
      <c r="I35" s="130"/>
    </row>
    <row r="36" spans="1:9">
      <c r="A36" s="174" t="s">
        <v>54</v>
      </c>
      <c r="B36" s="79">
        <f>B7+B11</f>
        <v>43761546</v>
      </c>
      <c r="C36" s="73" t="s">
        <v>55</v>
      </c>
      <c r="D36" s="131">
        <f t="shared" ref="D36:F36" si="1">SUM(D6:D34)</f>
        <v>43761546</v>
      </c>
      <c r="E36" s="72">
        <f t="shared" si="1"/>
        <v>43761546</v>
      </c>
      <c r="F36" s="72">
        <f t="shared" si="1"/>
        <v>0</v>
      </c>
      <c r="G36" s="73" t="s">
        <v>56</v>
      </c>
      <c r="H36" s="175">
        <f>SUM(H7:H9)</f>
        <v>43761546</v>
      </c>
      <c r="I36" s="133">
        <f>SUM(I7:I9)</f>
        <v>0</v>
      </c>
    </row>
    <row r="37" spans="1:9">
      <c r="A37" s="176" t="s">
        <v>57</v>
      </c>
      <c r="B37" s="58">
        <v>0</v>
      </c>
      <c r="C37" s="177" t="s">
        <v>58</v>
      </c>
      <c r="D37" s="178"/>
      <c r="E37" s="130"/>
      <c r="F37" s="179"/>
      <c r="G37" s="180" t="s">
        <v>59</v>
      </c>
      <c r="H37" s="57">
        <v>0</v>
      </c>
      <c r="I37" s="58">
        <v>0</v>
      </c>
    </row>
    <row r="38" spans="1:9">
      <c r="A38" s="168"/>
      <c r="B38" s="164"/>
      <c r="C38" s="166"/>
      <c r="D38" s="178"/>
      <c r="E38" s="122"/>
      <c r="F38" s="181"/>
      <c r="G38" s="166"/>
      <c r="H38" s="182"/>
      <c r="I38" s="122"/>
    </row>
    <row r="39" spans="1:9">
      <c r="A39" s="168"/>
      <c r="B39" s="79"/>
      <c r="C39" s="166"/>
      <c r="D39" s="178"/>
      <c r="E39" s="72"/>
      <c r="F39" s="183"/>
      <c r="G39" s="184"/>
      <c r="H39" s="80"/>
      <c r="I39" s="72"/>
    </row>
    <row r="40" spans="1:9">
      <c r="A40" s="33" t="s">
        <v>60</v>
      </c>
      <c r="B40" s="142">
        <f>B36+B37</f>
        <v>43761546</v>
      </c>
      <c r="C40" s="33" t="s">
        <v>61</v>
      </c>
      <c r="D40" s="178">
        <f>SUM(D6:D34)</f>
        <v>43761546</v>
      </c>
      <c r="E40" s="72">
        <f t="shared" ref="E40:I40" si="2">SUM(E36:E37)</f>
        <v>43761546</v>
      </c>
      <c r="F40" s="183">
        <f t="shared" si="2"/>
        <v>0</v>
      </c>
      <c r="G40" s="33" t="s">
        <v>61</v>
      </c>
      <c r="H40" s="80">
        <f t="shared" si="2"/>
        <v>43761546</v>
      </c>
      <c r="I40" s="123">
        <f t="shared" si="2"/>
        <v>0</v>
      </c>
    </row>
  </sheetData>
  <mergeCells count="2">
    <mergeCell ref="H1:I1"/>
    <mergeCell ref="A4:B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A1" sqref="A1:C20"/>
    </sheetView>
  </sheetViews>
  <sheetFormatPr defaultColWidth="8.88888888888889" defaultRowHeight="14.4" outlineLevelCol="2"/>
  <cols>
    <col min="1" max="1" width="14.962962962963" customWidth="1"/>
    <col min="2" max="2" width="43.2592592592593" customWidth="1"/>
    <col min="3" max="3" width="24.2962962962963" customWidth="1"/>
  </cols>
  <sheetData>
    <row r="1" spans="1:3">
      <c r="A1" s="1" t="s">
        <v>62</v>
      </c>
      <c r="B1" s="2"/>
      <c r="C1" s="2"/>
    </row>
    <row r="2" ht="22.2" spans="1:3">
      <c r="A2" s="95" t="s">
        <v>63</v>
      </c>
      <c r="B2" s="96"/>
      <c r="C2" s="96"/>
    </row>
    <row r="3" ht="15.6" spans="1:3">
      <c r="A3" s="5"/>
      <c r="B3" s="6"/>
      <c r="C3" s="145" t="s">
        <v>2</v>
      </c>
    </row>
    <row r="4" spans="1:3">
      <c r="A4" s="146" t="s">
        <v>64</v>
      </c>
      <c r="B4" s="147"/>
      <c r="C4" s="148" t="s">
        <v>65</v>
      </c>
    </row>
    <row r="5" spans="1:3">
      <c r="A5" s="149" t="s">
        <v>66</v>
      </c>
      <c r="B5" s="11" t="s">
        <v>67</v>
      </c>
      <c r="C5" s="11"/>
    </row>
    <row r="6" spans="1:3">
      <c r="A6" s="149"/>
      <c r="B6" s="11"/>
      <c r="C6" s="11"/>
    </row>
    <row r="7" spans="1:3">
      <c r="A7" s="11" t="s">
        <v>68</v>
      </c>
      <c r="B7" s="12" t="s">
        <v>68</v>
      </c>
      <c r="C7" s="12">
        <v>1</v>
      </c>
    </row>
    <row r="8" spans="1:3">
      <c r="A8" s="15"/>
      <c r="B8" s="150" t="s">
        <v>69</v>
      </c>
      <c r="C8" s="151">
        <v>38661546</v>
      </c>
    </row>
    <row r="9" spans="1:3">
      <c r="A9" s="15" t="s">
        <v>70</v>
      </c>
      <c r="B9" s="150" t="s">
        <v>71</v>
      </c>
      <c r="C9" s="151">
        <v>36946542</v>
      </c>
    </row>
    <row r="10" spans="1:3">
      <c r="A10" s="15" t="s">
        <v>72</v>
      </c>
      <c r="B10" s="150" t="s">
        <v>73</v>
      </c>
      <c r="C10" s="151">
        <v>5397540</v>
      </c>
    </row>
    <row r="11" spans="1:3">
      <c r="A11" s="15" t="s">
        <v>74</v>
      </c>
      <c r="B11" s="150" t="s">
        <v>75</v>
      </c>
      <c r="C11" s="151">
        <v>5761392</v>
      </c>
    </row>
    <row r="12" spans="1:3">
      <c r="A12" s="15" t="s">
        <v>76</v>
      </c>
      <c r="B12" s="150" t="s">
        <v>77</v>
      </c>
      <c r="C12" s="151">
        <v>1785348</v>
      </c>
    </row>
    <row r="13" spans="1:3">
      <c r="A13" s="15" t="s">
        <v>78</v>
      </c>
      <c r="B13" s="150" t="s">
        <v>79</v>
      </c>
      <c r="C13" s="151">
        <v>669504</v>
      </c>
    </row>
    <row r="14" spans="1:3">
      <c r="A14" s="15" t="s">
        <v>80</v>
      </c>
      <c r="B14" s="150" t="s">
        <v>81</v>
      </c>
      <c r="C14" s="151">
        <v>1339008</v>
      </c>
    </row>
    <row r="15" spans="1:3">
      <c r="A15" s="15" t="s">
        <v>82</v>
      </c>
      <c r="B15" s="150" t="s">
        <v>83</v>
      </c>
      <c r="C15" s="151">
        <v>21993750</v>
      </c>
    </row>
    <row r="16" spans="1:3">
      <c r="A16" s="15" t="s">
        <v>84</v>
      </c>
      <c r="B16" s="150" t="s">
        <v>85</v>
      </c>
      <c r="C16" s="151">
        <v>1086000</v>
      </c>
    </row>
    <row r="17" spans="1:3">
      <c r="A17" s="15" t="s">
        <v>86</v>
      </c>
      <c r="B17" s="150" t="s">
        <v>87</v>
      </c>
      <c r="C17" s="151">
        <v>1086000</v>
      </c>
    </row>
    <row r="18" spans="1:3">
      <c r="A18" s="15" t="s">
        <v>88</v>
      </c>
      <c r="B18" s="150" t="s">
        <v>89</v>
      </c>
      <c r="C18" s="151">
        <v>629004</v>
      </c>
    </row>
    <row r="19" spans="1:3">
      <c r="A19" s="15" t="s">
        <v>90</v>
      </c>
      <c r="B19" s="150" t="s">
        <v>91</v>
      </c>
      <c r="C19" s="151">
        <v>536604</v>
      </c>
    </row>
    <row r="20" spans="1:3">
      <c r="A20" s="15" t="s">
        <v>92</v>
      </c>
      <c r="B20" s="150" t="s">
        <v>93</v>
      </c>
      <c r="C20" s="151">
        <v>92400</v>
      </c>
    </row>
  </sheetData>
  <mergeCells count="3">
    <mergeCell ref="A5:A6"/>
    <mergeCell ref="B5:B6"/>
    <mergeCell ref="C4:C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:J9"/>
    </sheetView>
  </sheetViews>
  <sheetFormatPr defaultColWidth="8.88888888888889" defaultRowHeight="14.4"/>
  <cols>
    <col min="1" max="1" width="8.2962962962963" customWidth="1"/>
    <col min="2" max="2" width="55.4074074074074" customWidth="1"/>
    <col min="3" max="3" width="22.0740740740741" customWidth="1"/>
    <col min="4" max="5" width="14.2222222222222" customWidth="1"/>
    <col min="6" max="6" width="17.3333333333333" customWidth="1"/>
    <col min="7" max="7" width="14.2222222222222" customWidth="1"/>
    <col min="8" max="10" width="11.4074074074074" customWidth="1"/>
  </cols>
  <sheetData>
    <row r="1" spans="1:10">
      <c r="A1" s="24" t="s">
        <v>94</v>
      </c>
      <c r="B1" s="2"/>
      <c r="C1" s="3"/>
      <c r="D1" s="3"/>
      <c r="E1" s="3"/>
      <c r="F1" s="3"/>
      <c r="G1" s="3"/>
      <c r="H1" s="3"/>
      <c r="I1" s="98"/>
      <c r="J1" s="3"/>
    </row>
    <row r="2" ht="25.8" spans="1:10">
      <c r="A2" s="95" t="s">
        <v>95</v>
      </c>
      <c r="B2" s="139"/>
      <c r="C2" s="139"/>
      <c r="D2" s="139"/>
      <c r="E2" s="139"/>
      <c r="F2" s="139"/>
      <c r="G2" s="139"/>
      <c r="H2" s="139"/>
      <c r="I2" s="139"/>
      <c r="J2" s="143"/>
    </row>
    <row r="3" ht="15.6" spans="1:10">
      <c r="A3" s="5"/>
      <c r="B3" s="6"/>
      <c r="C3" s="7"/>
      <c r="D3" s="7"/>
      <c r="E3" s="7"/>
      <c r="F3" s="7"/>
      <c r="G3" s="7"/>
      <c r="H3" s="7"/>
      <c r="I3" s="50"/>
      <c r="J3" s="20" t="s">
        <v>2</v>
      </c>
    </row>
    <row r="4" spans="1:10">
      <c r="A4" s="33" t="s">
        <v>96</v>
      </c>
      <c r="B4" s="33" t="s">
        <v>97</v>
      </c>
      <c r="C4" s="10" t="s">
        <v>69</v>
      </c>
      <c r="D4" s="11" t="s">
        <v>98</v>
      </c>
      <c r="E4" s="8" t="s">
        <v>99</v>
      </c>
      <c r="F4" s="8" t="s">
        <v>100</v>
      </c>
      <c r="G4" s="33" t="s">
        <v>101</v>
      </c>
      <c r="H4" s="11" t="s">
        <v>102</v>
      </c>
      <c r="I4" s="11" t="s">
        <v>103</v>
      </c>
      <c r="J4" s="11" t="s">
        <v>104</v>
      </c>
    </row>
    <row r="5" spans="1:10">
      <c r="A5" s="33"/>
      <c r="B5" s="33"/>
      <c r="C5" s="10"/>
      <c r="D5" s="11"/>
      <c r="E5" s="11"/>
      <c r="F5" s="8"/>
      <c r="G5" s="33"/>
      <c r="H5" s="11"/>
      <c r="I5" s="11"/>
      <c r="J5" s="11"/>
    </row>
    <row r="6" spans="1:10">
      <c r="A6" s="140" t="s">
        <v>68</v>
      </c>
      <c r="B6" s="140" t="s">
        <v>68</v>
      </c>
      <c r="C6" s="12">
        <v>1</v>
      </c>
      <c r="D6" s="12">
        <f t="shared" ref="D6:J6" si="0">C6+1</f>
        <v>2</v>
      </c>
      <c r="E6" s="12">
        <f t="shared" si="0"/>
        <v>3</v>
      </c>
      <c r="F6" s="12">
        <f t="shared" si="0"/>
        <v>4</v>
      </c>
      <c r="G6" s="12">
        <f t="shared" si="0"/>
        <v>5</v>
      </c>
      <c r="H6" s="12">
        <f t="shared" si="0"/>
        <v>6</v>
      </c>
      <c r="I6" s="12">
        <f t="shared" si="0"/>
        <v>7</v>
      </c>
      <c r="J6" s="12">
        <f t="shared" si="0"/>
        <v>8</v>
      </c>
    </row>
    <row r="7" spans="1:10">
      <c r="A7" s="141"/>
      <c r="B7" s="15" t="s">
        <v>69</v>
      </c>
      <c r="C7" s="23">
        <v>43761546</v>
      </c>
      <c r="D7" s="23">
        <v>43761546</v>
      </c>
      <c r="E7" s="142">
        <v>0</v>
      </c>
      <c r="F7" s="17">
        <v>0</v>
      </c>
      <c r="G7" s="17">
        <v>0</v>
      </c>
      <c r="H7" s="17">
        <v>0</v>
      </c>
      <c r="I7" s="58">
        <v>0</v>
      </c>
      <c r="J7" s="144">
        <v>0</v>
      </c>
    </row>
    <row r="8" spans="1:10">
      <c r="A8" s="141"/>
      <c r="B8" s="15"/>
      <c r="C8" s="23">
        <v>43761546</v>
      </c>
      <c r="D8" s="23">
        <v>43761546</v>
      </c>
      <c r="E8" s="142">
        <v>0</v>
      </c>
      <c r="F8" s="17">
        <v>0</v>
      </c>
      <c r="G8" s="17">
        <v>0</v>
      </c>
      <c r="H8" s="17">
        <v>0</v>
      </c>
      <c r="I8" s="58">
        <v>0</v>
      </c>
      <c r="J8" s="144">
        <v>0</v>
      </c>
    </row>
    <row r="9" spans="1:10">
      <c r="A9" s="141" t="s">
        <v>105</v>
      </c>
      <c r="B9" s="15" t="s">
        <v>106</v>
      </c>
      <c r="C9" s="23">
        <v>43761546</v>
      </c>
      <c r="D9" s="23">
        <v>43761546</v>
      </c>
      <c r="E9" s="142">
        <v>0</v>
      </c>
      <c r="F9" s="17">
        <v>0</v>
      </c>
      <c r="G9" s="17">
        <v>0</v>
      </c>
      <c r="H9" s="17">
        <v>0</v>
      </c>
      <c r="I9" s="58">
        <v>0</v>
      </c>
      <c r="J9" s="144">
        <v>0</v>
      </c>
    </row>
  </sheetData>
  <mergeCells count="10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C25" sqref="C25"/>
    </sheetView>
  </sheetViews>
  <sheetFormatPr defaultColWidth="8.88888888888889" defaultRowHeight="14.4" outlineLevelCol="5"/>
  <cols>
    <col min="1" max="1" width="36.5925925925926" customWidth="1"/>
    <col min="2" max="2" width="16.5925925925926" customWidth="1"/>
    <col min="3" max="3" width="30.2222222222222" customWidth="1"/>
    <col min="4" max="4" width="21.4814814814815" customWidth="1"/>
    <col min="5" max="5" width="18.962962962963" customWidth="1"/>
    <col min="6" max="6" width="16.8888888888889" customWidth="1"/>
  </cols>
  <sheetData>
    <row r="1" spans="1:6">
      <c r="A1" s="1" t="s">
        <v>107</v>
      </c>
      <c r="B1" s="2"/>
      <c r="C1" s="3"/>
      <c r="D1" s="97"/>
      <c r="E1" s="3"/>
      <c r="F1" s="98"/>
    </row>
    <row r="2" ht="22.2" spans="1:6">
      <c r="A2" s="95" t="s">
        <v>108</v>
      </c>
      <c r="B2" s="95"/>
      <c r="C2" s="95"/>
      <c r="D2" s="99"/>
      <c r="E2" s="95"/>
      <c r="F2" s="95"/>
    </row>
    <row r="3" spans="1:6">
      <c r="A3" s="29"/>
      <c r="B3" s="29"/>
      <c r="C3" s="29"/>
      <c r="D3" s="100"/>
      <c r="E3" s="29"/>
      <c r="F3" s="101" t="s">
        <v>2</v>
      </c>
    </row>
    <row r="4" spans="1:6">
      <c r="A4" s="102" t="s">
        <v>3</v>
      </c>
      <c r="B4" s="103"/>
      <c r="C4" s="104" t="s">
        <v>4</v>
      </c>
      <c r="D4" s="105"/>
      <c r="E4" s="106"/>
      <c r="F4" s="107"/>
    </row>
    <row r="5" spans="1:6">
      <c r="A5" s="102" t="s">
        <v>5</v>
      </c>
      <c r="B5" s="108" t="s">
        <v>6</v>
      </c>
      <c r="C5" s="109" t="s">
        <v>7</v>
      </c>
      <c r="D5" s="108" t="s">
        <v>6</v>
      </c>
      <c r="E5" s="109" t="s">
        <v>11</v>
      </c>
      <c r="F5" s="108" t="s">
        <v>6</v>
      </c>
    </row>
    <row r="6" spans="1:6">
      <c r="A6" s="110" t="s">
        <v>12</v>
      </c>
      <c r="B6" s="111"/>
      <c r="C6" s="110" t="s">
        <v>13</v>
      </c>
      <c r="D6" s="112">
        <v>100000</v>
      </c>
      <c r="E6" s="113" t="s">
        <v>14</v>
      </c>
      <c r="F6" s="112">
        <v>38661546</v>
      </c>
    </row>
    <row r="7" spans="1:6">
      <c r="A7" s="110" t="s">
        <v>15</v>
      </c>
      <c r="B7" s="114">
        <v>43761546</v>
      </c>
      <c r="C7" s="115" t="s">
        <v>16</v>
      </c>
      <c r="D7" s="112">
        <v>0</v>
      </c>
      <c r="E7" s="113" t="s">
        <v>17</v>
      </c>
      <c r="F7" s="23">
        <v>37575546</v>
      </c>
    </row>
    <row r="8" spans="1:6">
      <c r="A8" s="110" t="s">
        <v>18</v>
      </c>
      <c r="B8" s="116">
        <v>0</v>
      </c>
      <c r="C8" s="110" t="s">
        <v>19</v>
      </c>
      <c r="D8" s="112">
        <v>0</v>
      </c>
      <c r="E8" s="113" t="s">
        <v>20</v>
      </c>
      <c r="F8" s="116">
        <v>1086000</v>
      </c>
    </row>
    <row r="9" spans="1:6">
      <c r="A9" s="110" t="s">
        <v>21</v>
      </c>
      <c r="B9" s="23">
        <v>0</v>
      </c>
      <c r="C9" s="110" t="s">
        <v>22</v>
      </c>
      <c r="D9" s="112">
        <v>0</v>
      </c>
      <c r="E9" s="113" t="s">
        <v>23</v>
      </c>
      <c r="F9" s="23">
        <v>5100000</v>
      </c>
    </row>
    <row r="10" spans="1:6">
      <c r="A10" s="117" t="s">
        <v>24</v>
      </c>
      <c r="B10" s="118"/>
      <c r="C10" s="110" t="s">
        <v>25</v>
      </c>
      <c r="D10" s="112">
        <v>0</v>
      </c>
      <c r="E10" s="119" t="s">
        <v>26</v>
      </c>
      <c r="F10" s="120"/>
    </row>
    <row r="11" spans="1:6">
      <c r="A11" s="110" t="s">
        <v>27</v>
      </c>
      <c r="B11" s="23">
        <v>0</v>
      </c>
      <c r="C11" s="110" t="s">
        <v>28</v>
      </c>
      <c r="D11" s="112">
        <v>0</v>
      </c>
      <c r="E11" s="119"/>
      <c r="F11" s="72"/>
    </row>
    <row r="12" spans="1:6">
      <c r="A12" s="121" t="s">
        <v>29</v>
      </c>
      <c r="B12" s="122"/>
      <c r="C12" s="110" t="s">
        <v>30</v>
      </c>
      <c r="D12" s="112">
        <v>0</v>
      </c>
      <c r="E12" s="119"/>
      <c r="F12" s="72"/>
    </row>
    <row r="13" spans="1:6">
      <c r="A13" s="121" t="s">
        <v>31</v>
      </c>
      <c r="B13" s="72"/>
      <c r="C13" s="110" t="s">
        <v>32</v>
      </c>
      <c r="D13" s="112">
        <v>2321952</v>
      </c>
      <c r="E13" s="119"/>
      <c r="F13" s="72"/>
    </row>
    <row r="14" spans="1:6">
      <c r="A14" s="70"/>
      <c r="B14" s="72"/>
      <c r="C14" s="110" t="s">
        <v>33</v>
      </c>
      <c r="D14" s="112">
        <v>0</v>
      </c>
      <c r="E14" s="119"/>
      <c r="F14" s="72"/>
    </row>
    <row r="15" spans="1:6">
      <c r="A15" s="121"/>
      <c r="B15" s="23"/>
      <c r="C15" s="110" t="s">
        <v>34</v>
      </c>
      <c r="D15" s="112">
        <v>40000586</v>
      </c>
      <c r="E15" s="119"/>
      <c r="F15" s="72"/>
    </row>
    <row r="16" spans="1:6">
      <c r="A16" s="121"/>
      <c r="B16" s="50"/>
      <c r="C16" s="110" t="s">
        <v>35</v>
      </c>
      <c r="D16" s="112">
        <v>0</v>
      </c>
      <c r="E16" s="119"/>
      <c r="F16" s="72"/>
    </row>
    <row r="17" spans="1:6">
      <c r="A17" s="121"/>
      <c r="B17" s="23"/>
      <c r="C17" s="110" t="s">
        <v>36</v>
      </c>
      <c r="D17" s="112">
        <v>0</v>
      </c>
      <c r="E17" s="119"/>
      <c r="F17" s="72"/>
    </row>
    <row r="18" spans="1:6">
      <c r="A18" s="121"/>
      <c r="B18" s="123"/>
      <c r="C18" s="110" t="s">
        <v>37</v>
      </c>
      <c r="D18" s="112">
        <v>0</v>
      </c>
      <c r="E18" s="119"/>
      <c r="F18" s="72"/>
    </row>
    <row r="19" spans="1:6">
      <c r="A19" s="124"/>
      <c r="B19" s="123"/>
      <c r="C19" s="110" t="s">
        <v>38</v>
      </c>
      <c r="D19" s="112">
        <v>0</v>
      </c>
      <c r="E19" s="119"/>
      <c r="F19" s="72"/>
    </row>
    <row r="20" spans="1:6">
      <c r="A20" s="121"/>
      <c r="B20" s="123"/>
      <c r="C20" s="110" t="s">
        <v>39</v>
      </c>
      <c r="D20" s="112">
        <v>0</v>
      </c>
      <c r="E20" s="119"/>
      <c r="F20" s="72"/>
    </row>
    <row r="21" spans="1:6">
      <c r="A21" s="121"/>
      <c r="B21" s="125"/>
      <c r="C21" s="110" t="s">
        <v>40</v>
      </c>
      <c r="D21" s="112">
        <v>0</v>
      </c>
      <c r="E21" s="119"/>
      <c r="F21" s="72"/>
    </row>
    <row r="22" spans="1:6">
      <c r="A22" s="121"/>
      <c r="B22" s="125"/>
      <c r="C22" s="110" t="s">
        <v>41</v>
      </c>
      <c r="D22" s="112">
        <v>0</v>
      </c>
      <c r="E22" s="119"/>
      <c r="F22" s="72"/>
    </row>
    <row r="23" spans="1:6">
      <c r="A23" s="126"/>
      <c r="B23" s="72"/>
      <c r="C23" s="110" t="s">
        <v>42</v>
      </c>
      <c r="D23" s="112">
        <v>0</v>
      </c>
      <c r="E23" s="119"/>
      <c r="F23" s="72"/>
    </row>
    <row r="24" spans="1:6">
      <c r="A24" s="121"/>
      <c r="B24" s="72"/>
      <c r="C24" s="110" t="s">
        <v>43</v>
      </c>
      <c r="D24" s="112">
        <v>0</v>
      </c>
      <c r="E24" s="119"/>
      <c r="F24" s="72"/>
    </row>
    <row r="25" spans="1:6">
      <c r="A25" s="124"/>
      <c r="B25" s="72"/>
      <c r="C25" s="110" t="s">
        <v>44</v>
      </c>
      <c r="D25" s="112">
        <v>1339008</v>
      </c>
      <c r="E25" s="119"/>
      <c r="F25" s="72"/>
    </row>
    <row r="26" spans="1:6">
      <c r="A26" s="124"/>
      <c r="B26" s="72"/>
      <c r="C26" s="121" t="s">
        <v>45</v>
      </c>
      <c r="D26" s="23">
        <v>0</v>
      </c>
      <c r="E26" s="119"/>
      <c r="F26" s="72"/>
    </row>
    <row r="27" spans="1:6">
      <c r="A27" s="124"/>
      <c r="B27" s="72"/>
      <c r="C27" s="121" t="s">
        <v>46</v>
      </c>
      <c r="D27" s="23">
        <v>0</v>
      </c>
      <c r="E27" s="119"/>
      <c r="F27" s="72"/>
    </row>
    <row r="28" spans="1:6">
      <c r="A28" s="121"/>
      <c r="B28" s="125"/>
      <c r="C28" s="121" t="s">
        <v>47</v>
      </c>
      <c r="D28" s="23">
        <v>0</v>
      </c>
      <c r="E28" s="119"/>
      <c r="F28" s="72"/>
    </row>
    <row r="29" spans="1:6">
      <c r="A29" s="121"/>
      <c r="B29" s="125"/>
      <c r="C29" s="121" t="s">
        <v>48</v>
      </c>
      <c r="D29" s="23">
        <v>0</v>
      </c>
      <c r="E29" s="119"/>
      <c r="F29" s="72"/>
    </row>
    <row r="30" spans="1:6">
      <c r="A30" s="121"/>
      <c r="B30" s="125"/>
      <c r="C30" s="121" t="s">
        <v>49</v>
      </c>
      <c r="D30" s="23">
        <v>0</v>
      </c>
      <c r="E30" s="119"/>
      <c r="F30" s="72"/>
    </row>
    <row r="31" spans="1:6">
      <c r="A31" s="70"/>
      <c r="B31" s="127"/>
      <c r="C31" s="121" t="s">
        <v>50</v>
      </c>
      <c r="D31" s="23">
        <v>0</v>
      </c>
      <c r="E31" s="119"/>
      <c r="F31" s="72"/>
    </row>
    <row r="32" spans="1:6">
      <c r="A32" s="70"/>
      <c r="B32" s="127"/>
      <c r="C32" s="121" t="s">
        <v>51</v>
      </c>
      <c r="D32" s="23">
        <v>0</v>
      </c>
      <c r="E32" s="128"/>
      <c r="F32" s="72"/>
    </row>
    <row r="33" spans="1:6">
      <c r="A33" s="124"/>
      <c r="B33" s="122"/>
      <c r="C33" s="121" t="s">
        <v>52</v>
      </c>
      <c r="D33" s="23">
        <v>0</v>
      </c>
      <c r="E33" s="129"/>
      <c r="F33" s="130"/>
    </row>
    <row r="34" spans="1:6">
      <c r="A34" s="124"/>
      <c r="B34" s="72"/>
      <c r="C34" s="121" t="s">
        <v>53</v>
      </c>
      <c r="D34" s="23">
        <v>0</v>
      </c>
      <c r="E34" s="128"/>
      <c r="F34" s="72"/>
    </row>
    <row r="35" spans="1:6">
      <c r="A35" s="50"/>
      <c r="B35" s="72"/>
      <c r="C35" s="70"/>
      <c r="D35" s="131"/>
      <c r="E35" s="70"/>
      <c r="F35" s="130"/>
    </row>
    <row r="36" spans="1:6">
      <c r="A36" s="132" t="s">
        <v>54</v>
      </c>
      <c r="B36" s="133">
        <f>B7+B11</f>
        <v>43761546</v>
      </c>
      <c r="C36" s="134" t="s">
        <v>55</v>
      </c>
      <c r="D36" s="131">
        <f>SUM(D6:D34)</f>
        <v>43761546</v>
      </c>
      <c r="E36" s="134" t="s">
        <v>56</v>
      </c>
      <c r="F36" s="133">
        <f>SUM(F7:F9)</f>
        <v>43761546</v>
      </c>
    </row>
    <row r="37" spans="1:6">
      <c r="A37" s="135" t="s">
        <v>57</v>
      </c>
      <c r="B37" s="58">
        <v>0</v>
      </c>
      <c r="C37" s="136" t="s">
        <v>58</v>
      </c>
      <c r="D37" s="131"/>
      <c r="E37" s="137" t="s">
        <v>59</v>
      </c>
      <c r="F37" s="123"/>
    </row>
    <row r="38" spans="1:6">
      <c r="A38" s="124"/>
      <c r="B38" s="122"/>
      <c r="C38" s="70"/>
      <c r="D38" s="131"/>
      <c r="E38" s="70"/>
      <c r="F38" s="72"/>
    </row>
    <row r="39" spans="1:6">
      <c r="A39" s="124"/>
      <c r="B39" s="133"/>
      <c r="C39" s="70"/>
      <c r="D39" s="131"/>
      <c r="E39" s="70"/>
      <c r="F39" s="72"/>
    </row>
    <row r="40" spans="1:6">
      <c r="A40" s="138" t="s">
        <v>60</v>
      </c>
      <c r="B40" s="23">
        <f>B36+B37</f>
        <v>43761546</v>
      </c>
      <c r="C40" s="126" t="s">
        <v>61</v>
      </c>
      <c r="D40" s="131">
        <f>SUM(D36:D37)</f>
        <v>43761546</v>
      </c>
      <c r="E40" s="126" t="s">
        <v>61</v>
      </c>
      <c r="F40" s="72">
        <f>SUM(F36:F37)</f>
        <v>43761546</v>
      </c>
    </row>
  </sheetData>
  <mergeCells count="1">
    <mergeCell ref="A4:B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:G23"/>
    </sheetView>
  </sheetViews>
  <sheetFormatPr defaultColWidth="8.88888888888889" defaultRowHeight="14.4" outlineLevelCol="6"/>
  <cols>
    <col min="1" max="3" width="4.88888888888889" customWidth="1"/>
    <col min="4" max="4" width="55.2592592592593" customWidth="1"/>
    <col min="5" max="5" width="19.4074074074074" customWidth="1"/>
    <col min="6" max="6" width="18.3703703703704" customWidth="1"/>
    <col min="7" max="7" width="18.5185185185185" customWidth="1"/>
  </cols>
  <sheetData>
    <row r="1" spans="1:7">
      <c r="A1" s="1" t="s">
        <v>109</v>
      </c>
      <c r="B1" s="2"/>
      <c r="C1" s="2"/>
      <c r="D1" s="2"/>
      <c r="E1" s="3"/>
      <c r="F1" s="3"/>
      <c r="G1" s="18"/>
    </row>
    <row r="2" ht="22.2" spans="1:7">
      <c r="A2" s="95" t="s">
        <v>110</v>
      </c>
      <c r="B2" s="96"/>
      <c r="C2" s="96"/>
      <c r="D2" s="96"/>
      <c r="E2" s="96"/>
      <c r="F2" s="96"/>
      <c r="G2" s="96"/>
    </row>
    <row r="3" ht="15.6" spans="1:7">
      <c r="A3" s="5"/>
      <c r="B3" s="5"/>
      <c r="C3" s="5"/>
      <c r="D3" s="6"/>
      <c r="E3" s="7"/>
      <c r="F3" s="7"/>
      <c r="G3" s="20" t="s">
        <v>2</v>
      </c>
    </row>
    <row r="4" spans="1:7">
      <c r="A4" s="11" t="s">
        <v>111</v>
      </c>
      <c r="B4" s="11"/>
      <c r="C4" s="11"/>
      <c r="D4" s="11"/>
      <c r="E4" s="11" t="s">
        <v>112</v>
      </c>
      <c r="F4" s="11" t="s">
        <v>65</v>
      </c>
      <c r="G4" s="21" t="s">
        <v>113</v>
      </c>
    </row>
    <row r="5" spans="1:7">
      <c r="A5" s="11" t="s">
        <v>66</v>
      </c>
      <c r="B5" s="11"/>
      <c r="C5" s="11"/>
      <c r="D5" s="11" t="s">
        <v>67</v>
      </c>
      <c r="E5" s="11"/>
      <c r="F5" s="11"/>
      <c r="G5" s="11"/>
    </row>
    <row r="6" spans="1:7">
      <c r="A6" s="11" t="s">
        <v>114</v>
      </c>
      <c r="B6" s="11" t="s">
        <v>115</v>
      </c>
      <c r="C6" s="11" t="s">
        <v>116</v>
      </c>
      <c r="D6" s="11"/>
      <c r="E6" s="11"/>
      <c r="F6" s="11"/>
      <c r="G6" s="11"/>
    </row>
    <row r="7" spans="1:7">
      <c r="A7" s="12" t="s">
        <v>68</v>
      </c>
      <c r="B7" s="12" t="s">
        <v>68</v>
      </c>
      <c r="C7" s="12" t="s">
        <v>68</v>
      </c>
      <c r="D7" s="12" t="s">
        <v>68</v>
      </c>
      <c r="E7" s="12">
        <v>1</v>
      </c>
      <c r="F7" s="12">
        <v>2</v>
      </c>
      <c r="G7" s="12">
        <v>3</v>
      </c>
    </row>
    <row r="8" spans="1:7">
      <c r="A8" s="15"/>
      <c r="B8" s="15"/>
      <c r="C8" s="15"/>
      <c r="D8" s="16" t="s">
        <v>69</v>
      </c>
      <c r="E8" s="17">
        <v>43761546</v>
      </c>
      <c r="F8" s="17">
        <v>38661546</v>
      </c>
      <c r="G8" s="23">
        <v>5100000</v>
      </c>
    </row>
    <row r="9" spans="1:7">
      <c r="A9" s="15" t="s">
        <v>117</v>
      </c>
      <c r="B9" s="15"/>
      <c r="C9" s="15"/>
      <c r="D9" s="16" t="s">
        <v>118</v>
      </c>
      <c r="E9" s="17">
        <v>100000</v>
      </c>
      <c r="F9" s="17">
        <v>0</v>
      </c>
      <c r="G9" s="23">
        <v>100000</v>
      </c>
    </row>
    <row r="10" spans="1:7">
      <c r="A10" s="15"/>
      <c r="B10" s="15" t="s">
        <v>119</v>
      </c>
      <c r="C10" s="15"/>
      <c r="D10" s="16" t="s">
        <v>120</v>
      </c>
      <c r="E10" s="17">
        <v>100000</v>
      </c>
      <c r="F10" s="17">
        <v>0</v>
      </c>
      <c r="G10" s="23">
        <v>100000</v>
      </c>
    </row>
    <row r="11" ht="21.6" spans="1:7">
      <c r="A11" s="15" t="s">
        <v>121</v>
      </c>
      <c r="B11" s="15" t="s">
        <v>122</v>
      </c>
      <c r="C11" s="15" t="s">
        <v>123</v>
      </c>
      <c r="D11" s="16" t="s">
        <v>124</v>
      </c>
      <c r="E11" s="17">
        <v>100000</v>
      </c>
      <c r="F11" s="17">
        <v>0</v>
      </c>
      <c r="G11" s="23">
        <v>100000</v>
      </c>
    </row>
    <row r="12" spans="1:7">
      <c r="A12" s="15" t="s">
        <v>125</v>
      </c>
      <c r="B12" s="15"/>
      <c r="C12" s="15"/>
      <c r="D12" s="16" t="s">
        <v>126</v>
      </c>
      <c r="E12" s="17">
        <v>2321952</v>
      </c>
      <c r="F12" s="17">
        <v>2321952</v>
      </c>
      <c r="G12" s="23">
        <v>0</v>
      </c>
    </row>
    <row r="13" spans="1:7">
      <c r="A13" s="15"/>
      <c r="B13" s="15" t="s">
        <v>123</v>
      </c>
      <c r="C13" s="15"/>
      <c r="D13" s="16" t="s">
        <v>127</v>
      </c>
      <c r="E13" s="17">
        <v>2321952</v>
      </c>
      <c r="F13" s="17">
        <v>2321952</v>
      </c>
      <c r="G13" s="23">
        <v>0</v>
      </c>
    </row>
    <row r="14" ht="21.6" spans="1:7">
      <c r="A14" s="15" t="s">
        <v>128</v>
      </c>
      <c r="B14" s="15" t="s">
        <v>129</v>
      </c>
      <c r="C14" s="15" t="s">
        <v>130</v>
      </c>
      <c r="D14" s="16" t="s">
        <v>131</v>
      </c>
      <c r="E14" s="17">
        <v>536604</v>
      </c>
      <c r="F14" s="17">
        <v>536604</v>
      </c>
      <c r="G14" s="23">
        <v>0</v>
      </c>
    </row>
    <row r="15" ht="21.6" spans="1:7">
      <c r="A15" s="15" t="s">
        <v>128</v>
      </c>
      <c r="B15" s="15" t="s">
        <v>129</v>
      </c>
      <c r="C15" s="15" t="s">
        <v>123</v>
      </c>
      <c r="D15" s="16" t="s">
        <v>132</v>
      </c>
      <c r="E15" s="17">
        <v>1785348</v>
      </c>
      <c r="F15" s="17">
        <v>1785348</v>
      </c>
      <c r="G15" s="23">
        <v>0</v>
      </c>
    </row>
    <row r="16" spans="1:7">
      <c r="A16" s="15" t="s">
        <v>133</v>
      </c>
      <c r="B16" s="15"/>
      <c r="C16" s="15"/>
      <c r="D16" s="16" t="s">
        <v>134</v>
      </c>
      <c r="E16" s="17">
        <v>40000586</v>
      </c>
      <c r="F16" s="17">
        <v>35000586</v>
      </c>
      <c r="G16" s="23">
        <v>5000000</v>
      </c>
    </row>
    <row r="17" spans="1:7">
      <c r="A17" s="15"/>
      <c r="B17" s="15" t="s">
        <v>130</v>
      </c>
      <c r="C17" s="15"/>
      <c r="D17" s="16" t="s">
        <v>135</v>
      </c>
      <c r="E17" s="17">
        <v>39331082</v>
      </c>
      <c r="F17" s="17">
        <v>34331082</v>
      </c>
      <c r="G17" s="23">
        <v>5000000</v>
      </c>
    </row>
    <row r="18" ht="21.6" spans="1:7">
      <c r="A18" s="15" t="s">
        <v>136</v>
      </c>
      <c r="B18" s="15" t="s">
        <v>137</v>
      </c>
      <c r="C18" s="15" t="s">
        <v>130</v>
      </c>
      <c r="D18" s="16" t="s">
        <v>138</v>
      </c>
      <c r="E18" s="17">
        <v>39331082</v>
      </c>
      <c r="F18" s="17">
        <v>34331082</v>
      </c>
      <c r="G18" s="23">
        <v>5000000</v>
      </c>
    </row>
    <row r="19" spans="1:7">
      <c r="A19" s="15"/>
      <c r="B19" s="15" t="s">
        <v>119</v>
      </c>
      <c r="C19" s="15"/>
      <c r="D19" s="16" t="s">
        <v>139</v>
      </c>
      <c r="E19" s="17">
        <v>669504</v>
      </c>
      <c r="F19" s="17">
        <v>669504</v>
      </c>
      <c r="G19" s="23">
        <v>0</v>
      </c>
    </row>
    <row r="20" ht="21.6" spans="1:7">
      <c r="A20" s="15" t="s">
        <v>136</v>
      </c>
      <c r="B20" s="15" t="s">
        <v>122</v>
      </c>
      <c r="C20" s="15" t="s">
        <v>130</v>
      </c>
      <c r="D20" s="16" t="s">
        <v>140</v>
      </c>
      <c r="E20" s="17">
        <v>669504</v>
      </c>
      <c r="F20" s="17">
        <v>669504</v>
      </c>
      <c r="G20" s="23">
        <v>0</v>
      </c>
    </row>
    <row r="21" spans="1:7">
      <c r="A21" s="15" t="s">
        <v>141</v>
      </c>
      <c r="B21" s="15"/>
      <c r="C21" s="15"/>
      <c r="D21" s="16" t="s">
        <v>142</v>
      </c>
      <c r="E21" s="17">
        <v>1339008</v>
      </c>
      <c r="F21" s="17">
        <v>1339008</v>
      </c>
      <c r="G21" s="23">
        <v>0</v>
      </c>
    </row>
    <row r="22" spans="1:7">
      <c r="A22" s="15"/>
      <c r="B22" s="15" t="s">
        <v>130</v>
      </c>
      <c r="C22" s="15"/>
      <c r="D22" s="16" t="s">
        <v>143</v>
      </c>
      <c r="E22" s="17">
        <v>1339008</v>
      </c>
      <c r="F22" s="17">
        <v>1339008</v>
      </c>
      <c r="G22" s="23">
        <v>0</v>
      </c>
    </row>
    <row r="23" ht="21.6" spans="1:7">
      <c r="A23" s="15" t="s">
        <v>144</v>
      </c>
      <c r="B23" s="15" t="s">
        <v>137</v>
      </c>
      <c r="C23" s="15" t="s">
        <v>145</v>
      </c>
      <c r="D23" s="16" t="s">
        <v>146</v>
      </c>
      <c r="E23" s="17">
        <v>1339008</v>
      </c>
      <c r="F23" s="17">
        <v>1339008</v>
      </c>
      <c r="G23" s="23">
        <v>0</v>
      </c>
    </row>
  </sheetData>
  <mergeCells count="6">
    <mergeCell ref="A4:D4"/>
    <mergeCell ref="A5:C5"/>
    <mergeCell ref="D5:D6"/>
    <mergeCell ref="E4:E6"/>
    <mergeCell ref="F4:F6"/>
    <mergeCell ref="G4:G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:G7"/>
    </sheetView>
  </sheetViews>
  <sheetFormatPr defaultColWidth="8.88888888888889" defaultRowHeight="14.4" outlineLevelRow="6" outlineLevelCol="6"/>
  <cols>
    <col min="1" max="3" width="5.97222222222222" customWidth="1"/>
    <col min="4" max="4" width="39.0277777777778" customWidth="1"/>
    <col min="5" max="5" width="18.0555555555556" customWidth="1"/>
    <col min="6" max="7" width="14.5833333333333" customWidth="1"/>
  </cols>
  <sheetData>
    <row r="1" spans="1:7">
      <c r="A1" s="81" t="s">
        <v>147</v>
      </c>
      <c r="B1" s="82"/>
      <c r="C1" s="82"/>
      <c r="D1" s="82"/>
      <c r="E1" s="82"/>
      <c r="F1" s="82"/>
      <c r="G1" s="83"/>
    </row>
    <row r="2" ht="22.2" spans="1:7">
      <c r="A2" s="84" t="s">
        <v>148</v>
      </c>
      <c r="B2" s="84"/>
      <c r="C2" s="84"/>
      <c r="D2" s="84"/>
      <c r="E2" s="84"/>
      <c r="F2" s="84"/>
      <c r="G2" s="84"/>
    </row>
    <row r="3" ht="15.6" spans="1:7">
      <c r="A3" s="85"/>
      <c r="B3" s="85"/>
      <c r="C3" s="85"/>
      <c r="D3" s="86"/>
      <c r="E3" s="86"/>
      <c r="F3" s="86"/>
      <c r="G3" s="87" t="s">
        <v>2</v>
      </c>
    </row>
    <row r="4" spans="1:7">
      <c r="A4" s="88" t="s">
        <v>66</v>
      </c>
      <c r="B4" s="88"/>
      <c r="C4" s="88"/>
      <c r="D4" s="88" t="s">
        <v>67</v>
      </c>
      <c r="E4" s="88" t="s">
        <v>149</v>
      </c>
      <c r="F4" s="88"/>
      <c r="G4" s="89"/>
    </row>
    <row r="5" spans="1:7">
      <c r="A5" s="88" t="s">
        <v>114</v>
      </c>
      <c r="B5" s="88" t="s">
        <v>115</v>
      </c>
      <c r="C5" s="88" t="s">
        <v>116</v>
      </c>
      <c r="D5" s="88"/>
      <c r="E5" s="90" t="s">
        <v>69</v>
      </c>
      <c r="F5" s="88" t="s">
        <v>65</v>
      </c>
      <c r="G5" s="88" t="s">
        <v>113</v>
      </c>
    </row>
    <row r="6" spans="1:7">
      <c r="A6" s="91" t="s">
        <v>68</v>
      </c>
      <c r="B6" s="91" t="s">
        <v>68</v>
      </c>
      <c r="C6" s="91" t="s">
        <v>68</v>
      </c>
      <c r="D6" s="91" t="s">
        <v>68</v>
      </c>
      <c r="E6" s="91">
        <v>1</v>
      </c>
      <c r="F6" s="91">
        <v>2</v>
      </c>
      <c r="G6" s="91">
        <v>3</v>
      </c>
    </row>
    <row r="7" ht="15.6" spans="1:7">
      <c r="A7" s="92" t="s">
        <v>150</v>
      </c>
      <c r="B7" s="93"/>
      <c r="C7" s="93"/>
      <c r="D7" s="93"/>
      <c r="E7" s="93"/>
      <c r="F7" s="93"/>
      <c r="G7" s="94"/>
    </row>
  </sheetData>
  <mergeCells count="5">
    <mergeCell ref="A2:G2"/>
    <mergeCell ref="A4:C4"/>
    <mergeCell ref="E4:G4"/>
    <mergeCell ref="A7:G7"/>
    <mergeCell ref="D4:D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K20" sqref="K20"/>
    </sheetView>
  </sheetViews>
  <sheetFormatPr defaultColWidth="8.88888888888889" defaultRowHeight="14.4"/>
  <cols>
    <col min="1" max="1" width="39.1111111111111" customWidth="1"/>
    <col min="2" max="7" width="10.5185185185185" customWidth="1"/>
    <col min="8" max="10" width="13.3333333333333" customWidth="1"/>
    <col min="11" max="12" width="10.962962962963" customWidth="1"/>
  </cols>
  <sheetData>
    <row r="1" spans="1:12">
      <c r="A1" s="1" t="s">
        <v>151</v>
      </c>
      <c r="B1" s="59"/>
      <c r="C1" s="59"/>
      <c r="D1" s="59"/>
      <c r="E1" s="50"/>
      <c r="F1" s="50"/>
      <c r="G1" s="50"/>
      <c r="H1" s="3"/>
      <c r="I1" s="3"/>
      <c r="J1" s="3"/>
      <c r="K1" s="2"/>
      <c r="L1" s="18"/>
    </row>
    <row r="2" ht="22.2" spans="1:12">
      <c r="A2" s="60" t="s">
        <v>152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ht="15.6" spans="1:12">
      <c r="A3" s="5"/>
      <c r="B3" s="61"/>
      <c r="C3" s="61"/>
      <c r="D3" s="61"/>
      <c r="E3" s="50"/>
      <c r="F3" s="50"/>
      <c r="G3" s="50"/>
      <c r="H3" s="62"/>
      <c r="I3" s="62"/>
      <c r="J3" s="62"/>
      <c r="K3" s="6"/>
      <c r="L3" s="20" t="s">
        <v>2</v>
      </c>
    </row>
    <row r="4" spans="1:12">
      <c r="A4" s="11" t="s">
        <v>153</v>
      </c>
      <c r="B4" s="13" t="s">
        <v>154</v>
      </c>
      <c r="C4" s="63"/>
      <c r="D4" s="63"/>
      <c r="E4" s="11" t="s">
        <v>155</v>
      </c>
      <c r="F4" s="11"/>
      <c r="G4" s="11"/>
      <c r="H4" s="64" t="s">
        <v>156</v>
      </c>
      <c r="I4" s="64"/>
      <c r="J4" s="64"/>
      <c r="K4" s="11" t="s">
        <v>157</v>
      </c>
      <c r="L4" s="21"/>
    </row>
    <row r="5" ht="21.6" spans="1:12">
      <c r="A5" s="12"/>
      <c r="B5" s="11" t="s">
        <v>158</v>
      </c>
      <c r="C5" s="11" t="s">
        <v>159</v>
      </c>
      <c r="D5" s="8" t="s">
        <v>10</v>
      </c>
      <c r="E5" s="33" t="s">
        <v>69</v>
      </c>
      <c r="F5" s="11" t="s">
        <v>160</v>
      </c>
      <c r="G5" s="11" t="s">
        <v>10</v>
      </c>
      <c r="H5" s="65" t="s">
        <v>158</v>
      </c>
      <c r="I5" s="11" t="s">
        <v>160</v>
      </c>
      <c r="J5" s="12" t="s">
        <v>10</v>
      </c>
      <c r="K5" s="11" t="s">
        <v>161</v>
      </c>
      <c r="L5" s="11" t="s">
        <v>162</v>
      </c>
    </row>
    <row r="6" spans="1:12">
      <c r="A6" s="33" t="s">
        <v>163</v>
      </c>
      <c r="B6" s="66"/>
      <c r="C6" s="67">
        <v>1721.76</v>
      </c>
      <c r="D6" s="68"/>
      <c r="E6" s="69">
        <v>15000</v>
      </c>
      <c r="F6" s="70">
        <v>15000</v>
      </c>
      <c r="G6" s="70"/>
      <c r="H6" s="23">
        <v>10000</v>
      </c>
      <c r="I6" s="79">
        <f t="shared" ref="I6:I11" si="0">SUM(H6-J6)</f>
        <v>10000</v>
      </c>
      <c r="J6" s="23">
        <v>0</v>
      </c>
      <c r="K6" s="80">
        <v>-5000</v>
      </c>
      <c r="L6" s="72">
        <f t="shared" ref="L6:L10" si="1">K6/F6*100</f>
        <v>-33.3333333333333</v>
      </c>
    </row>
    <row r="7" spans="1:12">
      <c r="A7" s="71" t="s">
        <v>164</v>
      </c>
      <c r="B7" s="66"/>
      <c r="C7" s="68"/>
      <c r="D7" s="68"/>
      <c r="E7" s="70"/>
      <c r="F7" s="70"/>
      <c r="G7" s="70"/>
      <c r="H7" s="49">
        <v>0</v>
      </c>
      <c r="I7" s="72">
        <f t="shared" si="0"/>
        <v>0</v>
      </c>
      <c r="J7" s="49">
        <v>0</v>
      </c>
      <c r="K7" s="72"/>
      <c r="L7" s="72"/>
    </row>
    <row r="8" spans="1:12">
      <c r="A8" s="71" t="s">
        <v>165</v>
      </c>
      <c r="B8" s="66"/>
      <c r="C8" s="68"/>
      <c r="D8" s="68"/>
      <c r="E8" s="70">
        <v>5000</v>
      </c>
      <c r="F8" s="70">
        <v>5000</v>
      </c>
      <c r="G8" s="70"/>
      <c r="H8" s="23">
        <v>5000</v>
      </c>
      <c r="I8" s="72">
        <f t="shared" si="0"/>
        <v>5000</v>
      </c>
      <c r="J8" s="23">
        <v>0</v>
      </c>
      <c r="K8" s="72">
        <v>0</v>
      </c>
      <c r="L8" s="72">
        <v>0</v>
      </c>
    </row>
    <row r="9" spans="1:12">
      <c r="A9" s="71" t="s">
        <v>166</v>
      </c>
      <c r="B9" s="66"/>
      <c r="C9" s="67"/>
      <c r="D9" s="67"/>
      <c r="E9" s="70">
        <v>10000</v>
      </c>
      <c r="F9" s="70">
        <v>10000</v>
      </c>
      <c r="G9" s="70"/>
      <c r="H9" s="72">
        <f>SUM(H10:H11)</f>
        <v>5000</v>
      </c>
      <c r="I9" s="72">
        <f t="shared" si="0"/>
        <v>5000</v>
      </c>
      <c r="J9" s="72">
        <f>SUM(J10:J11)</f>
        <v>0</v>
      </c>
      <c r="K9" s="72">
        <v>-5000</v>
      </c>
      <c r="L9" s="72">
        <f t="shared" si="1"/>
        <v>-50</v>
      </c>
    </row>
    <row r="10" spans="1:12">
      <c r="A10" s="73" t="s">
        <v>167</v>
      </c>
      <c r="B10" s="66"/>
      <c r="C10" s="68">
        <v>1721.76</v>
      </c>
      <c r="D10" s="68"/>
      <c r="E10" s="70">
        <v>10000</v>
      </c>
      <c r="F10" s="70">
        <v>10000</v>
      </c>
      <c r="G10" s="70"/>
      <c r="H10" s="23">
        <v>5000</v>
      </c>
      <c r="I10" s="72">
        <f t="shared" si="0"/>
        <v>5000</v>
      </c>
      <c r="J10" s="23">
        <v>0</v>
      </c>
      <c r="K10" s="72">
        <v>-5000</v>
      </c>
      <c r="L10" s="72">
        <f t="shared" si="1"/>
        <v>-50</v>
      </c>
    </row>
    <row r="11" spans="1:12">
      <c r="A11" s="73" t="s">
        <v>168</v>
      </c>
      <c r="B11" s="66"/>
      <c r="C11" s="68"/>
      <c r="D11" s="68"/>
      <c r="E11" s="70"/>
      <c r="F11" s="70"/>
      <c r="G11" s="70"/>
      <c r="H11" s="23">
        <v>0</v>
      </c>
      <c r="I11" s="72">
        <f t="shared" si="0"/>
        <v>0</v>
      </c>
      <c r="J11" s="23">
        <v>0</v>
      </c>
      <c r="K11" s="72"/>
      <c r="L11" s="72"/>
    </row>
    <row r="12" ht="15.6" spans="1:12">
      <c r="A12" s="74" t="s">
        <v>169</v>
      </c>
      <c r="B12" s="50"/>
      <c r="C12" s="50"/>
      <c r="D12" s="50"/>
      <c r="E12" s="50"/>
      <c r="F12" s="50"/>
      <c r="G12" s="50"/>
      <c r="H12" s="75"/>
      <c r="I12" s="75"/>
      <c r="J12" s="75"/>
      <c r="K12" s="50"/>
      <c r="L12" s="50"/>
    </row>
    <row r="13" ht="15.6" spans="1:12">
      <c r="A13" s="76" t="s">
        <v>170</v>
      </c>
      <c r="B13" s="50"/>
      <c r="C13" s="50"/>
      <c r="D13" s="50"/>
      <c r="E13" s="50"/>
      <c r="F13" s="50"/>
      <c r="G13" s="50"/>
      <c r="H13" s="75"/>
      <c r="I13" s="75"/>
      <c r="J13" s="75"/>
      <c r="K13" s="50"/>
      <c r="L13" s="50"/>
    </row>
    <row r="14" spans="1:1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</row>
    <row r="15" spans="1:12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</row>
    <row r="16" spans="1:12">
      <c r="A16" s="78" t="s">
        <v>171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</sheetData>
  <mergeCells count="7">
    <mergeCell ref="A2:L2"/>
    <mergeCell ref="B4:D4"/>
    <mergeCell ref="E4:G4"/>
    <mergeCell ref="H4:J4"/>
    <mergeCell ref="K4:L4"/>
    <mergeCell ref="A16:L16"/>
    <mergeCell ref="A4:A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:M10"/>
    </sheetView>
  </sheetViews>
  <sheetFormatPr defaultColWidth="8.88888888888889" defaultRowHeight="14.4"/>
  <cols>
    <col min="1" max="1" width="42.962962962963" customWidth="1"/>
    <col min="2" max="2" width="15.1111111111111" customWidth="1"/>
    <col min="3" max="3" width="19.4074074074074" customWidth="1"/>
    <col min="4" max="4" width="9.62962962962963" customWidth="1"/>
    <col min="5" max="5" width="5.48148148148148" customWidth="1"/>
    <col min="6" max="6" width="16.4444444444444" customWidth="1"/>
    <col min="7" max="7" width="14.6666666666667" customWidth="1"/>
    <col min="8" max="13" width="13.037037037037" customWidth="1"/>
  </cols>
  <sheetData>
    <row r="1" spans="1:13">
      <c r="A1" s="24" t="s">
        <v>172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50"/>
    </row>
    <row r="2" ht="22.2" spans="1:13">
      <c r="A2" s="27" t="s">
        <v>173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51"/>
    </row>
    <row r="3" spans="1:13">
      <c r="A3" s="29"/>
      <c r="B3" s="29"/>
      <c r="C3" s="26"/>
      <c r="D3" s="26"/>
      <c r="E3" s="26"/>
      <c r="F3" s="26"/>
      <c r="G3" s="26"/>
      <c r="H3" s="26"/>
      <c r="I3" s="26"/>
      <c r="J3" s="26"/>
      <c r="K3" s="26"/>
      <c r="L3" s="26"/>
      <c r="M3" s="52" t="s">
        <v>2</v>
      </c>
    </row>
    <row r="4" spans="1:13">
      <c r="A4" s="30" t="s">
        <v>97</v>
      </c>
      <c r="B4" s="30" t="s">
        <v>174</v>
      </c>
      <c r="C4" s="31" t="s">
        <v>175</v>
      </c>
      <c r="D4" s="32" t="s">
        <v>176</v>
      </c>
      <c r="E4" s="33" t="s">
        <v>177</v>
      </c>
      <c r="F4" s="34" t="s">
        <v>178</v>
      </c>
      <c r="G4" s="35"/>
      <c r="H4" s="35"/>
      <c r="I4" s="35"/>
      <c r="J4" s="35"/>
      <c r="K4" s="35"/>
      <c r="L4" s="35"/>
      <c r="M4" s="53"/>
    </row>
    <row r="5" spans="1:13">
      <c r="A5" s="36"/>
      <c r="B5" s="36"/>
      <c r="C5" s="37"/>
      <c r="D5" s="38"/>
      <c r="E5" s="39"/>
      <c r="F5" s="40" t="s">
        <v>8</v>
      </c>
      <c r="G5" s="41" t="s">
        <v>98</v>
      </c>
      <c r="H5" s="38" t="s">
        <v>179</v>
      </c>
      <c r="I5" s="40" t="s">
        <v>100</v>
      </c>
      <c r="J5" s="41" t="s">
        <v>180</v>
      </c>
      <c r="K5" s="54" t="s">
        <v>102</v>
      </c>
      <c r="L5" s="54" t="s">
        <v>181</v>
      </c>
      <c r="M5" s="54" t="s">
        <v>103</v>
      </c>
    </row>
    <row r="6" spans="1:13">
      <c r="A6" s="30"/>
      <c r="B6" s="30"/>
      <c r="C6" s="31"/>
      <c r="D6" s="32"/>
      <c r="E6" s="39"/>
      <c r="F6" s="42"/>
      <c r="G6" s="33"/>
      <c r="H6" s="32"/>
      <c r="I6" s="42"/>
      <c r="J6" s="33"/>
      <c r="K6" s="55"/>
      <c r="L6" s="55"/>
      <c r="M6" s="55"/>
    </row>
    <row r="7" spans="1:13">
      <c r="A7" s="43" t="s">
        <v>68</v>
      </c>
      <c r="B7" s="44" t="s">
        <v>68</v>
      </c>
      <c r="C7" s="44" t="s">
        <v>68</v>
      </c>
      <c r="D7" s="44" t="s">
        <v>68</v>
      </c>
      <c r="E7" s="44">
        <v>1</v>
      </c>
      <c r="F7" s="44">
        <f>E7+1</f>
        <v>2</v>
      </c>
      <c r="G7" s="44">
        <f>F7+1</f>
        <v>3</v>
      </c>
      <c r="H7" s="44">
        <v>4</v>
      </c>
      <c r="I7" s="44">
        <v>5</v>
      </c>
      <c r="J7" s="44">
        <v>6</v>
      </c>
      <c r="K7" s="44">
        <v>7</v>
      </c>
      <c r="L7" s="43">
        <v>8</v>
      </c>
      <c r="M7" s="43">
        <v>9</v>
      </c>
    </row>
    <row r="8" spans="1:13">
      <c r="A8" s="45" t="s">
        <v>69</v>
      </c>
      <c r="B8" s="46"/>
      <c r="C8" s="47"/>
      <c r="D8" s="48"/>
      <c r="E8" s="48" t="s">
        <v>182</v>
      </c>
      <c r="F8" s="49">
        <v>5000000</v>
      </c>
      <c r="G8" s="49">
        <v>5000000</v>
      </c>
      <c r="H8" s="49">
        <v>0</v>
      </c>
      <c r="I8" s="49">
        <v>0</v>
      </c>
      <c r="J8" s="56">
        <v>0</v>
      </c>
      <c r="K8" s="56">
        <v>0</v>
      </c>
      <c r="L8" s="57">
        <v>0</v>
      </c>
      <c r="M8" s="58">
        <v>0</v>
      </c>
    </row>
    <row r="9" spans="1:13">
      <c r="A9" s="45" t="s">
        <v>183</v>
      </c>
      <c r="B9" s="46"/>
      <c r="C9" s="47"/>
      <c r="D9" s="48"/>
      <c r="E9" s="48" t="s">
        <v>182</v>
      </c>
      <c r="F9" s="49">
        <v>5000000</v>
      </c>
      <c r="G9" s="49">
        <v>5000000</v>
      </c>
      <c r="H9" s="49">
        <v>0</v>
      </c>
      <c r="I9" s="49">
        <v>0</v>
      </c>
      <c r="J9" s="56">
        <v>0</v>
      </c>
      <c r="K9" s="56">
        <v>0</v>
      </c>
      <c r="L9" s="57">
        <v>0</v>
      </c>
      <c r="M9" s="58">
        <v>0</v>
      </c>
    </row>
    <row r="10" ht="21.6" spans="1:13">
      <c r="A10" s="45" t="s">
        <v>106</v>
      </c>
      <c r="B10" s="46" t="s">
        <v>184</v>
      </c>
      <c r="C10" s="47" t="s">
        <v>185</v>
      </c>
      <c r="D10" s="48" t="s">
        <v>186</v>
      </c>
      <c r="E10" s="48" t="s">
        <v>182</v>
      </c>
      <c r="F10" s="49">
        <v>5000000</v>
      </c>
      <c r="G10" s="49">
        <v>5000000</v>
      </c>
      <c r="H10" s="49">
        <v>0</v>
      </c>
      <c r="I10" s="49">
        <v>0</v>
      </c>
      <c r="J10" s="56">
        <v>0</v>
      </c>
      <c r="K10" s="56">
        <v>0</v>
      </c>
      <c r="L10" s="57">
        <v>0</v>
      </c>
      <c r="M10" s="58">
        <v>0</v>
      </c>
    </row>
  </sheetData>
  <mergeCells count="13">
    <mergeCell ref="A4:A6"/>
    <mergeCell ref="B4:B6"/>
    <mergeCell ref="C4:C6"/>
    <mergeCell ref="D4:D6"/>
    <mergeCell ref="E4:E6"/>
    <mergeCell ref="F5:F6"/>
    <mergeCell ref="G5:G6"/>
    <mergeCell ref="H5:H6"/>
    <mergeCell ref="I5:I6"/>
    <mergeCell ref="J5:J6"/>
    <mergeCell ref="K5:K6"/>
    <mergeCell ref="L5:L6"/>
    <mergeCell ref="M5:M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H26" sqref="H26"/>
    </sheetView>
  </sheetViews>
  <sheetFormatPr defaultColWidth="8.88888888888889" defaultRowHeight="14.4"/>
  <cols>
    <col min="1" max="3" width="5.77777777777778" customWidth="1"/>
    <col min="4" max="4" width="36.5925925925926" customWidth="1"/>
    <col min="5" max="5" width="18.8148148148148" customWidth="1"/>
    <col min="6" max="10" width="13.7777777777778" customWidth="1"/>
  </cols>
  <sheetData>
    <row r="1" spans="1:10">
      <c r="A1" s="1" t="s">
        <v>187</v>
      </c>
      <c r="B1" s="2"/>
      <c r="C1" s="2"/>
      <c r="D1" s="2"/>
      <c r="E1" s="3"/>
      <c r="F1" s="3"/>
      <c r="G1" s="3"/>
      <c r="H1" s="3"/>
      <c r="I1" s="18"/>
      <c r="J1" s="3"/>
    </row>
    <row r="2" ht="22.2" spans="1:10">
      <c r="A2" s="4" t="s">
        <v>188</v>
      </c>
      <c r="B2" s="4"/>
      <c r="C2" s="4"/>
      <c r="D2" s="4"/>
      <c r="E2" s="4"/>
      <c r="F2" s="4"/>
      <c r="G2" s="4"/>
      <c r="H2" s="4"/>
      <c r="I2" s="4"/>
      <c r="J2" s="4"/>
    </row>
    <row r="3" ht="15.6" spans="1:10">
      <c r="A3" s="5"/>
      <c r="B3" s="5"/>
      <c r="C3" s="5"/>
      <c r="D3" s="6"/>
      <c r="E3" s="7"/>
      <c r="F3" s="7"/>
      <c r="G3" s="7"/>
      <c r="H3" s="7"/>
      <c r="I3" s="19"/>
      <c r="J3" s="20" t="s">
        <v>2</v>
      </c>
    </row>
    <row r="4" spans="1:10">
      <c r="A4" s="8" t="s">
        <v>66</v>
      </c>
      <c r="B4" s="9"/>
      <c r="C4" s="10"/>
      <c r="D4" s="11" t="s">
        <v>67</v>
      </c>
      <c r="E4" s="11" t="s">
        <v>69</v>
      </c>
      <c r="F4" s="11" t="s">
        <v>65</v>
      </c>
      <c r="G4" s="11" t="s">
        <v>113</v>
      </c>
      <c r="H4" s="11" t="s">
        <v>189</v>
      </c>
      <c r="I4" s="11" t="s">
        <v>190</v>
      </c>
      <c r="J4" s="21" t="s">
        <v>191</v>
      </c>
    </row>
    <row r="5" spans="1:10">
      <c r="A5" s="11" t="s">
        <v>114</v>
      </c>
      <c r="B5" s="11" t="s">
        <v>115</v>
      </c>
      <c r="C5" s="11" t="s">
        <v>116</v>
      </c>
      <c r="D5" s="11"/>
      <c r="E5" s="11"/>
      <c r="F5" s="11"/>
      <c r="G5" s="11"/>
      <c r="H5" s="12"/>
      <c r="I5" s="11"/>
      <c r="J5" s="11"/>
    </row>
    <row r="6" spans="1:10">
      <c r="A6" s="12" t="s">
        <v>68</v>
      </c>
      <c r="B6" s="12" t="s">
        <v>68</v>
      </c>
      <c r="C6" s="12" t="s">
        <v>68</v>
      </c>
      <c r="D6" s="12" t="s">
        <v>68</v>
      </c>
      <c r="E6" s="12">
        <v>1</v>
      </c>
      <c r="F6" s="12">
        <v>2</v>
      </c>
      <c r="G6" s="13">
        <v>3</v>
      </c>
      <c r="H6" s="14">
        <v>4</v>
      </c>
      <c r="I6" s="22">
        <v>6</v>
      </c>
      <c r="J6" s="12">
        <v>5</v>
      </c>
    </row>
    <row r="7" spans="1:10">
      <c r="A7" s="15"/>
      <c r="B7" s="15"/>
      <c r="C7" s="15"/>
      <c r="D7" s="16" t="s">
        <v>69</v>
      </c>
      <c r="E7" s="17">
        <v>43761546</v>
      </c>
      <c r="F7" s="17">
        <v>38661546</v>
      </c>
      <c r="G7" s="17">
        <v>5100000</v>
      </c>
      <c r="H7" s="17">
        <v>0</v>
      </c>
      <c r="I7" s="17">
        <v>0</v>
      </c>
      <c r="J7" s="23">
        <v>0</v>
      </c>
    </row>
    <row r="8" spans="1:10">
      <c r="A8" s="15" t="s">
        <v>117</v>
      </c>
      <c r="B8" s="15"/>
      <c r="C8" s="15"/>
      <c r="D8" s="16" t="s">
        <v>118</v>
      </c>
      <c r="E8" s="17">
        <v>100000</v>
      </c>
      <c r="F8" s="17">
        <v>0</v>
      </c>
      <c r="G8" s="17">
        <v>100000</v>
      </c>
      <c r="H8" s="17">
        <v>0</v>
      </c>
      <c r="I8" s="17">
        <v>0</v>
      </c>
      <c r="J8" s="23">
        <v>0</v>
      </c>
    </row>
    <row r="9" spans="1:10">
      <c r="A9" s="15"/>
      <c r="B9" s="15" t="s">
        <v>119</v>
      </c>
      <c r="C9" s="15"/>
      <c r="D9" s="16" t="s">
        <v>120</v>
      </c>
      <c r="E9" s="17">
        <v>100000</v>
      </c>
      <c r="F9" s="17">
        <v>0</v>
      </c>
      <c r="G9" s="17">
        <v>100000</v>
      </c>
      <c r="H9" s="17">
        <v>0</v>
      </c>
      <c r="I9" s="17">
        <v>0</v>
      </c>
      <c r="J9" s="23">
        <v>0</v>
      </c>
    </row>
    <row r="10" spans="1:10">
      <c r="A10" s="15" t="s">
        <v>121</v>
      </c>
      <c r="B10" s="15" t="s">
        <v>122</v>
      </c>
      <c r="C10" s="15" t="s">
        <v>123</v>
      </c>
      <c r="D10" s="16" t="s">
        <v>124</v>
      </c>
      <c r="E10" s="17">
        <v>100000</v>
      </c>
      <c r="F10" s="17">
        <v>0</v>
      </c>
      <c r="G10" s="17">
        <v>100000</v>
      </c>
      <c r="H10" s="17">
        <v>0</v>
      </c>
      <c r="I10" s="17">
        <v>0</v>
      </c>
      <c r="J10" s="23">
        <v>0</v>
      </c>
    </row>
    <row r="11" spans="1:10">
      <c r="A11" s="15" t="s">
        <v>125</v>
      </c>
      <c r="B11" s="15"/>
      <c r="C11" s="15"/>
      <c r="D11" s="16" t="s">
        <v>126</v>
      </c>
      <c r="E11" s="17">
        <v>2321952</v>
      </c>
      <c r="F11" s="17">
        <v>2321952</v>
      </c>
      <c r="G11" s="17">
        <v>0</v>
      </c>
      <c r="H11" s="17">
        <v>0</v>
      </c>
      <c r="I11" s="17">
        <v>0</v>
      </c>
      <c r="J11" s="23">
        <v>0</v>
      </c>
    </row>
    <row r="12" spans="1:10">
      <c r="A12" s="15"/>
      <c r="B12" s="15" t="s">
        <v>123</v>
      </c>
      <c r="C12" s="15"/>
      <c r="D12" s="16" t="s">
        <v>127</v>
      </c>
      <c r="E12" s="17">
        <v>2321952</v>
      </c>
      <c r="F12" s="17">
        <v>2321952</v>
      </c>
      <c r="G12" s="17">
        <v>0</v>
      </c>
      <c r="H12" s="17">
        <v>0</v>
      </c>
      <c r="I12" s="17">
        <v>0</v>
      </c>
      <c r="J12" s="23">
        <v>0</v>
      </c>
    </row>
    <row r="13" spans="1:10">
      <c r="A13" s="15" t="s">
        <v>128</v>
      </c>
      <c r="B13" s="15" t="s">
        <v>129</v>
      </c>
      <c r="C13" s="15" t="s">
        <v>130</v>
      </c>
      <c r="D13" s="16" t="s">
        <v>131</v>
      </c>
      <c r="E13" s="17">
        <v>536604</v>
      </c>
      <c r="F13" s="17">
        <v>536604</v>
      </c>
      <c r="G13" s="17">
        <v>0</v>
      </c>
      <c r="H13" s="17">
        <v>0</v>
      </c>
      <c r="I13" s="17">
        <v>0</v>
      </c>
      <c r="J13" s="23">
        <v>0</v>
      </c>
    </row>
    <row r="14" spans="1:10">
      <c r="A14" s="15" t="s">
        <v>128</v>
      </c>
      <c r="B14" s="15" t="s">
        <v>129</v>
      </c>
      <c r="C14" s="15" t="s">
        <v>123</v>
      </c>
      <c r="D14" s="16" t="s">
        <v>132</v>
      </c>
      <c r="E14" s="17">
        <v>1785348</v>
      </c>
      <c r="F14" s="17">
        <v>1785348</v>
      </c>
      <c r="G14" s="17">
        <v>0</v>
      </c>
      <c r="H14" s="17">
        <v>0</v>
      </c>
      <c r="I14" s="17">
        <v>0</v>
      </c>
      <c r="J14" s="23">
        <v>0</v>
      </c>
    </row>
    <row r="15" spans="1:10">
      <c r="A15" s="15" t="s">
        <v>133</v>
      </c>
      <c r="B15" s="15"/>
      <c r="C15" s="15"/>
      <c r="D15" s="16" t="s">
        <v>134</v>
      </c>
      <c r="E15" s="17">
        <v>40000586</v>
      </c>
      <c r="F15" s="17">
        <v>35000586</v>
      </c>
      <c r="G15" s="17">
        <v>5000000</v>
      </c>
      <c r="H15" s="17">
        <v>0</v>
      </c>
      <c r="I15" s="17">
        <v>0</v>
      </c>
      <c r="J15" s="23">
        <v>0</v>
      </c>
    </row>
    <row r="16" spans="1:10">
      <c r="A16" s="15"/>
      <c r="B16" s="15" t="s">
        <v>130</v>
      </c>
      <c r="C16" s="15"/>
      <c r="D16" s="16" t="s">
        <v>135</v>
      </c>
      <c r="E16" s="17">
        <v>39331082</v>
      </c>
      <c r="F16" s="17">
        <v>34331082</v>
      </c>
      <c r="G16" s="17">
        <v>5000000</v>
      </c>
      <c r="H16" s="17">
        <v>0</v>
      </c>
      <c r="I16" s="17">
        <v>0</v>
      </c>
      <c r="J16" s="23">
        <v>0</v>
      </c>
    </row>
    <row r="17" spans="1:10">
      <c r="A17" s="15" t="s">
        <v>136</v>
      </c>
      <c r="B17" s="15" t="s">
        <v>137</v>
      </c>
      <c r="C17" s="15" t="s">
        <v>130</v>
      </c>
      <c r="D17" s="16" t="s">
        <v>138</v>
      </c>
      <c r="E17" s="17">
        <v>39331082</v>
      </c>
      <c r="F17" s="17">
        <v>34331082</v>
      </c>
      <c r="G17" s="17">
        <v>5000000</v>
      </c>
      <c r="H17" s="17">
        <v>0</v>
      </c>
      <c r="I17" s="17">
        <v>0</v>
      </c>
      <c r="J17" s="23">
        <v>0</v>
      </c>
    </row>
    <row r="18" spans="1:10">
      <c r="A18" s="15"/>
      <c r="B18" s="15" t="s">
        <v>119</v>
      </c>
      <c r="C18" s="15"/>
      <c r="D18" s="16" t="s">
        <v>139</v>
      </c>
      <c r="E18" s="17">
        <v>669504</v>
      </c>
      <c r="F18" s="17">
        <v>669504</v>
      </c>
      <c r="G18" s="17">
        <v>0</v>
      </c>
      <c r="H18" s="17">
        <v>0</v>
      </c>
      <c r="I18" s="17">
        <v>0</v>
      </c>
      <c r="J18" s="23">
        <v>0</v>
      </c>
    </row>
    <row r="19" spans="1:10">
      <c r="A19" s="15" t="s">
        <v>136</v>
      </c>
      <c r="B19" s="15" t="s">
        <v>122</v>
      </c>
      <c r="C19" s="15" t="s">
        <v>130</v>
      </c>
      <c r="D19" s="16" t="s">
        <v>140</v>
      </c>
      <c r="E19" s="17">
        <v>669504</v>
      </c>
      <c r="F19" s="17">
        <v>669504</v>
      </c>
      <c r="G19" s="17">
        <v>0</v>
      </c>
      <c r="H19" s="17">
        <v>0</v>
      </c>
      <c r="I19" s="17">
        <v>0</v>
      </c>
      <c r="J19" s="23">
        <v>0</v>
      </c>
    </row>
    <row r="20" spans="1:10">
      <c r="A20" s="15" t="s">
        <v>141</v>
      </c>
      <c r="B20" s="15"/>
      <c r="C20" s="15"/>
      <c r="D20" s="16" t="s">
        <v>142</v>
      </c>
      <c r="E20" s="17">
        <v>1339008</v>
      </c>
      <c r="F20" s="17">
        <v>1339008</v>
      </c>
      <c r="G20" s="17">
        <v>0</v>
      </c>
      <c r="H20" s="17">
        <v>0</v>
      </c>
      <c r="I20" s="17">
        <v>0</v>
      </c>
      <c r="J20" s="23">
        <v>0</v>
      </c>
    </row>
    <row r="21" spans="1:10">
      <c r="A21" s="15"/>
      <c r="B21" s="15" t="s">
        <v>130</v>
      </c>
      <c r="C21" s="15"/>
      <c r="D21" s="16" t="s">
        <v>143</v>
      </c>
      <c r="E21" s="17">
        <v>1339008</v>
      </c>
      <c r="F21" s="17">
        <v>1339008</v>
      </c>
      <c r="G21" s="17">
        <v>0</v>
      </c>
      <c r="H21" s="17">
        <v>0</v>
      </c>
      <c r="I21" s="17">
        <v>0</v>
      </c>
      <c r="J21" s="23">
        <v>0</v>
      </c>
    </row>
    <row r="22" spans="1:10">
      <c r="A22" s="15" t="s">
        <v>144</v>
      </c>
      <c r="B22" s="15" t="s">
        <v>137</v>
      </c>
      <c r="C22" s="15" t="s">
        <v>145</v>
      </c>
      <c r="D22" s="16" t="s">
        <v>146</v>
      </c>
      <c r="E22" s="17">
        <v>1339008</v>
      </c>
      <c r="F22" s="17">
        <v>1339008</v>
      </c>
      <c r="G22" s="17">
        <v>0</v>
      </c>
      <c r="H22" s="17">
        <v>0</v>
      </c>
      <c r="I22" s="17">
        <v>0</v>
      </c>
      <c r="J22" s="23">
        <v>0</v>
      </c>
    </row>
  </sheetData>
  <mergeCells count="9">
    <mergeCell ref="A2:J2"/>
    <mergeCell ref="A4:C4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财政拨款收支预算总表</vt:lpstr>
      <vt:lpstr>基本支出</vt:lpstr>
      <vt:lpstr>收入预算</vt:lpstr>
      <vt:lpstr>收支预算总表</vt:lpstr>
      <vt:lpstr>一般公共预算财政拨款</vt:lpstr>
      <vt:lpstr>基金</vt:lpstr>
      <vt:lpstr>三公</vt:lpstr>
      <vt:lpstr>政府采购</vt:lpstr>
      <vt:lpstr>支出预算总表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2021-04-08T03:45:35Z</dcterms:created>
  <dcterms:modified xsi:type="dcterms:W3CDTF">2021-04-08T03:54:16Z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