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12"/>
  </bookViews>
  <sheets>
    <sheet name="进入资格复审人员名单" sheetId="1" r:id="rId1"/>
  </sheets>
  <definedNames>
    <definedName name="_xlnm._FilterDatabase" localSheetId="0" hidden="1">进入资格复审人员名单!$A$2:$H$2</definedName>
    <definedName name="_xlnm.Print_Titles" localSheetId="0">进入资格复审人员名单!$2:$2</definedName>
  </definedNames>
  <calcPr calcId="144525"/>
</workbook>
</file>

<file path=xl/sharedStrings.xml><?xml version="1.0" encoding="utf-8"?>
<sst xmlns="http://schemas.openxmlformats.org/spreadsheetml/2006/main" count="404" uniqueCount="58">
  <si>
    <t>附件2：鄂尔多斯市中医医院2022年度公开招聘人员                    进入资格复审人员名单</t>
  </si>
  <si>
    <t>序号</t>
  </si>
  <si>
    <t>考生姓名</t>
  </si>
  <si>
    <t>准考证号</t>
  </si>
  <si>
    <t>报考岗位</t>
  </si>
  <si>
    <t>民族</t>
  </si>
  <si>
    <t>笔试总成绩</t>
  </si>
  <si>
    <t>考试状态</t>
  </si>
  <si>
    <t>是否进入资格复审</t>
  </si>
  <si>
    <t>薛玉豹</t>
  </si>
  <si>
    <t>康复医学（高校毕业生岗）</t>
  </si>
  <si>
    <t>蒙古族</t>
  </si>
  <si>
    <t>实考</t>
  </si>
  <si>
    <t>是</t>
  </si>
  <si>
    <t>王浩龙</t>
  </si>
  <si>
    <t>汉族</t>
  </si>
  <si>
    <t>邬婷</t>
  </si>
  <si>
    <t>苏瑞</t>
  </si>
  <si>
    <r>
      <rPr>
        <sz val="10"/>
        <rFont val="宋体"/>
        <charset val="1"/>
      </rPr>
      <t>临床医学</t>
    </r>
    <r>
      <rPr>
        <sz val="10"/>
        <rFont val="Arial"/>
        <charset val="1"/>
      </rPr>
      <t>2</t>
    </r>
    <r>
      <rPr>
        <sz val="10"/>
        <rFont val="宋体"/>
        <charset val="1"/>
      </rPr>
      <t>（普通岗位）</t>
    </r>
  </si>
  <si>
    <t>陈敏</t>
  </si>
  <si>
    <t>郝苗苗</t>
  </si>
  <si>
    <t>李志强</t>
  </si>
  <si>
    <t>郭敏敏</t>
  </si>
  <si>
    <t>吕海燕</t>
  </si>
  <si>
    <t>刘建峰</t>
  </si>
  <si>
    <t>韩高峰</t>
  </si>
  <si>
    <t>戴震</t>
  </si>
  <si>
    <t>刘丹</t>
  </si>
  <si>
    <t>张秋霞</t>
  </si>
  <si>
    <t>任彩清</t>
  </si>
  <si>
    <t>白金金</t>
  </si>
  <si>
    <t>白志刚</t>
  </si>
  <si>
    <r>
      <rPr>
        <sz val="10"/>
        <rFont val="宋体"/>
        <charset val="1"/>
      </rPr>
      <t>中医学</t>
    </r>
    <r>
      <rPr>
        <sz val="10"/>
        <rFont val="Arial"/>
        <charset val="1"/>
      </rPr>
      <t>2</t>
    </r>
    <r>
      <rPr>
        <sz val="10"/>
        <rFont val="宋体"/>
        <charset val="1"/>
      </rPr>
      <t>（普通岗位）</t>
    </r>
  </si>
  <si>
    <t>兰向东</t>
  </si>
  <si>
    <t>刘云</t>
  </si>
  <si>
    <t>王帅</t>
  </si>
  <si>
    <t>肖云龙</t>
  </si>
  <si>
    <t>张煜璟</t>
  </si>
  <si>
    <t>贾振杰</t>
  </si>
  <si>
    <t>苏泽锋</t>
  </si>
  <si>
    <t>孙悦</t>
  </si>
  <si>
    <r>
      <rPr>
        <sz val="10"/>
        <rFont val="宋体"/>
        <charset val="1"/>
      </rPr>
      <t>中医学</t>
    </r>
    <r>
      <rPr>
        <sz val="10"/>
        <rFont val="Arial"/>
        <charset val="1"/>
      </rPr>
      <t>4</t>
    </r>
    <r>
      <rPr>
        <sz val="10"/>
        <rFont val="宋体"/>
        <charset val="1"/>
      </rPr>
      <t>（普通岗位）</t>
    </r>
  </si>
  <si>
    <t>王娜</t>
  </si>
  <si>
    <t>田萌</t>
  </si>
  <si>
    <t>张鑫</t>
  </si>
  <si>
    <t>许贺同</t>
  </si>
  <si>
    <t>吕昊泽</t>
  </si>
  <si>
    <t>连小红</t>
  </si>
  <si>
    <t>刘娟</t>
  </si>
  <si>
    <t>张文琪</t>
  </si>
  <si>
    <t>研究生及以上</t>
  </si>
  <si>
    <t>医学影像（普通岗位）</t>
  </si>
  <si>
    <t>免笔试</t>
  </si>
  <si>
    <t>中医儿科学（普通岗位）</t>
  </si>
  <si>
    <t>中医妇科学（普通岗位）</t>
  </si>
  <si>
    <t>中医内科学1（高校毕业生岗）</t>
  </si>
  <si>
    <t>中医内科学2（普通岗位）</t>
  </si>
  <si>
    <t>中医外科学（普通岗位）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</si>
</sst>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"/>
    </font>
    <font>
      <b/>
      <sz val="18"/>
      <name val="宋体"/>
      <charset val="1"/>
    </font>
    <font>
      <b/>
      <sz val="10"/>
      <name val="宋体"/>
      <charset val="1"/>
    </font>
    <font>
      <b/>
      <sz val="10"/>
      <color rgb="FF000000"/>
      <name val="宋体"/>
      <charset val="0"/>
    </font>
    <font>
      <sz val="10"/>
      <color theme="1"/>
      <name val="宋体"/>
      <charset val="1"/>
    </font>
    <font>
      <sz val="10"/>
      <color theme="1"/>
      <name val="Arial"/>
      <charset val="1"/>
    </font>
    <font>
      <sz val="10"/>
      <name val="宋体"/>
      <charset val="1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Border="0" applyAlignment="0" applyProtection="0"/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Border="0" applyAlignment="0" applyProtection="0"/>
    <xf numFmtId="41" fontId="7" fillId="0" borderId="0" applyBorder="0" applyAlignment="0" applyProtection="0"/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Border="0" applyAlignment="0" applyProtection="0"/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 applyFont="1"/>
    <xf numFmtId="0" fontId="0" fillId="2" borderId="0" xfId="0" applyFont="1" applyFill="1"/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7F7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zoomScale="115" zoomScaleNormal="115" workbookViewId="0">
      <selection activeCell="I15" sqref="I15"/>
    </sheetView>
  </sheetViews>
  <sheetFormatPr defaultColWidth="10.2857142857143" defaultRowHeight="12.75" outlineLevelCol="7"/>
  <cols>
    <col min="1" max="1" width="5.36190476190476" customWidth="1"/>
    <col min="2" max="2" width="10" style="2" customWidth="1"/>
    <col min="3" max="3" width="15.8095238095238" style="2" customWidth="1"/>
    <col min="4" max="4" width="26.7047619047619" style="3" customWidth="1"/>
    <col min="5" max="5" width="7.51428571428571" style="2" customWidth="1"/>
    <col min="6" max="6" width="11.2761904761905" style="4" customWidth="1"/>
    <col min="7" max="7" width="8.54285714285714" style="4" customWidth="1"/>
    <col min="8" max="8" width="10.6190476190476" customWidth="1"/>
    <col min="9" max="1011" width="11.5047619047619"/>
  </cols>
  <sheetData>
    <row r="1" ht="4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4" customHeight="1" spans="1:8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8" t="s">
        <v>6</v>
      </c>
      <c r="G2" s="8" t="s">
        <v>7</v>
      </c>
      <c r="H2" s="9" t="s">
        <v>8</v>
      </c>
    </row>
    <row r="3" s="1" customFormat="1" ht="17" customHeight="1" spans="1:8">
      <c r="A3" s="10">
        <v>1</v>
      </c>
      <c r="B3" s="11" t="s">
        <v>9</v>
      </c>
      <c r="C3" s="12">
        <v>20230100103</v>
      </c>
      <c r="D3" s="13" t="s">
        <v>10</v>
      </c>
      <c r="E3" s="11" t="s">
        <v>11</v>
      </c>
      <c r="F3" s="14">
        <v>40.2</v>
      </c>
      <c r="G3" s="10" t="s">
        <v>12</v>
      </c>
      <c r="H3" s="10" t="s">
        <v>13</v>
      </c>
    </row>
    <row r="4" ht="17" customHeight="1" spans="1:8">
      <c r="A4" s="15">
        <v>2</v>
      </c>
      <c r="B4" s="16" t="s">
        <v>14</v>
      </c>
      <c r="C4" s="16">
        <v>20230100105</v>
      </c>
      <c r="D4" s="17" t="s">
        <v>10</v>
      </c>
      <c r="E4" s="18" t="s">
        <v>15</v>
      </c>
      <c r="F4" s="19">
        <v>36.3</v>
      </c>
      <c r="G4" s="15" t="s">
        <v>12</v>
      </c>
      <c r="H4" s="19" t="s">
        <v>13</v>
      </c>
    </row>
    <row r="5" ht="17" customHeight="1" spans="1:8">
      <c r="A5" s="15">
        <v>3</v>
      </c>
      <c r="B5" s="16" t="s">
        <v>16</v>
      </c>
      <c r="C5" s="16">
        <v>20230100104</v>
      </c>
      <c r="D5" s="17" t="s">
        <v>10</v>
      </c>
      <c r="E5" s="18" t="s">
        <v>15</v>
      </c>
      <c r="F5" s="19">
        <v>31.75</v>
      </c>
      <c r="G5" s="15" t="s">
        <v>12</v>
      </c>
      <c r="H5" s="19" t="s">
        <v>13</v>
      </c>
    </row>
    <row r="6" ht="17" customHeight="1" spans="1:8">
      <c r="A6" s="15">
        <v>4</v>
      </c>
      <c r="B6" s="16" t="s">
        <v>17</v>
      </c>
      <c r="C6" s="16">
        <v>20230100116</v>
      </c>
      <c r="D6" s="17" t="s">
        <v>18</v>
      </c>
      <c r="E6" s="18" t="s">
        <v>15</v>
      </c>
      <c r="F6" s="19">
        <v>62.65</v>
      </c>
      <c r="G6" s="15" t="s">
        <v>12</v>
      </c>
      <c r="H6" s="19" t="s">
        <v>13</v>
      </c>
    </row>
    <row r="7" ht="17" customHeight="1" spans="1:8">
      <c r="A7" s="15">
        <v>5</v>
      </c>
      <c r="B7" s="16" t="s">
        <v>19</v>
      </c>
      <c r="C7" s="16">
        <v>20230100117</v>
      </c>
      <c r="D7" s="17" t="s">
        <v>18</v>
      </c>
      <c r="E7" s="18" t="s">
        <v>15</v>
      </c>
      <c r="F7" s="19">
        <v>59.25</v>
      </c>
      <c r="G7" s="15" t="s">
        <v>12</v>
      </c>
      <c r="H7" s="19" t="s">
        <v>13</v>
      </c>
    </row>
    <row r="8" ht="17" customHeight="1" spans="1:8">
      <c r="A8" s="15">
        <v>6</v>
      </c>
      <c r="B8" s="16" t="s">
        <v>20</v>
      </c>
      <c r="C8" s="16">
        <v>20230100114</v>
      </c>
      <c r="D8" s="17" t="s">
        <v>18</v>
      </c>
      <c r="E8" s="18" t="s">
        <v>15</v>
      </c>
      <c r="F8" s="19">
        <v>58.4</v>
      </c>
      <c r="G8" s="15" t="s">
        <v>12</v>
      </c>
      <c r="H8" s="19" t="s">
        <v>13</v>
      </c>
    </row>
    <row r="9" ht="17" customHeight="1" spans="1:8">
      <c r="A9" s="15">
        <v>7</v>
      </c>
      <c r="B9" s="16" t="s">
        <v>21</v>
      </c>
      <c r="C9" s="16">
        <v>20230100128</v>
      </c>
      <c r="D9" s="17" t="s">
        <v>18</v>
      </c>
      <c r="E9" s="18" t="s">
        <v>15</v>
      </c>
      <c r="F9" s="19">
        <v>54.55</v>
      </c>
      <c r="G9" s="15" t="s">
        <v>12</v>
      </c>
      <c r="H9" s="19" t="s">
        <v>13</v>
      </c>
    </row>
    <row r="10" ht="17" customHeight="1" spans="1:8">
      <c r="A10" s="15">
        <v>8</v>
      </c>
      <c r="B10" s="16" t="s">
        <v>22</v>
      </c>
      <c r="C10" s="16">
        <v>20230100115</v>
      </c>
      <c r="D10" s="17" t="s">
        <v>18</v>
      </c>
      <c r="E10" s="18" t="s">
        <v>15</v>
      </c>
      <c r="F10" s="19">
        <v>51.75</v>
      </c>
      <c r="G10" s="15" t="s">
        <v>12</v>
      </c>
      <c r="H10" s="19" t="s">
        <v>13</v>
      </c>
    </row>
    <row r="11" ht="17" customHeight="1" spans="1:8">
      <c r="A11" s="15">
        <v>9</v>
      </c>
      <c r="B11" s="16" t="s">
        <v>23</v>
      </c>
      <c r="C11" s="16">
        <v>20230100124</v>
      </c>
      <c r="D11" s="17" t="s">
        <v>18</v>
      </c>
      <c r="E11" s="18" t="s">
        <v>15</v>
      </c>
      <c r="F11" s="19">
        <v>51.75</v>
      </c>
      <c r="G11" s="15" t="s">
        <v>12</v>
      </c>
      <c r="H11" s="19" t="s">
        <v>13</v>
      </c>
    </row>
    <row r="12" ht="17" customHeight="1" spans="1:8">
      <c r="A12" s="15">
        <v>10</v>
      </c>
      <c r="B12" s="16" t="s">
        <v>24</v>
      </c>
      <c r="C12" s="16">
        <v>20230100126</v>
      </c>
      <c r="D12" s="17" t="s">
        <v>18</v>
      </c>
      <c r="E12" s="18" t="s">
        <v>15</v>
      </c>
      <c r="F12" s="19">
        <v>47.35</v>
      </c>
      <c r="G12" s="15" t="s">
        <v>12</v>
      </c>
      <c r="H12" s="19" t="s">
        <v>13</v>
      </c>
    </row>
    <row r="13" ht="17" customHeight="1" spans="1:8">
      <c r="A13" s="15">
        <v>11</v>
      </c>
      <c r="B13" s="16" t="s">
        <v>25</v>
      </c>
      <c r="C13" s="16">
        <v>20230100119</v>
      </c>
      <c r="D13" s="17" t="s">
        <v>18</v>
      </c>
      <c r="E13" s="18" t="s">
        <v>15</v>
      </c>
      <c r="F13" s="19">
        <v>46.35</v>
      </c>
      <c r="G13" s="15" t="s">
        <v>12</v>
      </c>
      <c r="H13" s="19" t="s">
        <v>13</v>
      </c>
    </row>
    <row r="14" ht="17" customHeight="1" spans="1:8">
      <c r="A14" s="15">
        <v>12</v>
      </c>
      <c r="B14" s="18" t="s">
        <v>26</v>
      </c>
      <c r="C14" s="16">
        <v>20230100109</v>
      </c>
      <c r="D14" s="17" t="s">
        <v>18</v>
      </c>
      <c r="E14" s="18" t="s">
        <v>15</v>
      </c>
      <c r="F14" s="19">
        <v>45.65</v>
      </c>
      <c r="G14" s="15" t="s">
        <v>12</v>
      </c>
      <c r="H14" s="19" t="s">
        <v>13</v>
      </c>
    </row>
    <row r="15" ht="17" customHeight="1" spans="1:8">
      <c r="A15" s="15">
        <v>13</v>
      </c>
      <c r="B15" s="16" t="s">
        <v>27</v>
      </c>
      <c r="C15" s="16">
        <v>20230100121</v>
      </c>
      <c r="D15" s="17" t="s">
        <v>18</v>
      </c>
      <c r="E15" s="18" t="s">
        <v>15</v>
      </c>
      <c r="F15" s="19">
        <v>44.2</v>
      </c>
      <c r="G15" s="15" t="s">
        <v>12</v>
      </c>
      <c r="H15" s="19" t="s">
        <v>13</v>
      </c>
    </row>
    <row r="16" ht="17" customHeight="1" spans="1:8">
      <c r="A16" s="15">
        <v>14</v>
      </c>
      <c r="B16" s="16" t="s">
        <v>28</v>
      </c>
      <c r="C16" s="16">
        <v>20230100122</v>
      </c>
      <c r="D16" s="17" t="s">
        <v>18</v>
      </c>
      <c r="E16" s="18" t="s">
        <v>15</v>
      </c>
      <c r="F16" s="19">
        <v>42.25</v>
      </c>
      <c r="G16" s="15" t="s">
        <v>12</v>
      </c>
      <c r="H16" s="19" t="s">
        <v>13</v>
      </c>
    </row>
    <row r="17" ht="17" customHeight="1" spans="1:8">
      <c r="A17" s="15">
        <v>15</v>
      </c>
      <c r="B17" s="18" t="s">
        <v>29</v>
      </c>
      <c r="C17" s="16">
        <v>20230100111</v>
      </c>
      <c r="D17" s="17" t="s">
        <v>18</v>
      </c>
      <c r="E17" s="18" t="s">
        <v>15</v>
      </c>
      <c r="F17" s="19">
        <v>38.15</v>
      </c>
      <c r="G17" s="15" t="s">
        <v>12</v>
      </c>
      <c r="H17" s="19" t="s">
        <v>13</v>
      </c>
    </row>
    <row r="18" ht="17" customHeight="1" spans="1:8">
      <c r="A18" s="15">
        <v>16</v>
      </c>
      <c r="B18" s="16" t="s">
        <v>30</v>
      </c>
      <c r="C18" s="16">
        <v>20230100113</v>
      </c>
      <c r="D18" s="17" t="s">
        <v>18</v>
      </c>
      <c r="E18" s="18" t="s">
        <v>15</v>
      </c>
      <c r="F18" s="19">
        <v>35</v>
      </c>
      <c r="G18" s="15" t="s">
        <v>12</v>
      </c>
      <c r="H18" s="19" t="s">
        <v>13</v>
      </c>
    </row>
    <row r="19" ht="17" customHeight="1" spans="1:8">
      <c r="A19" s="15">
        <v>17</v>
      </c>
      <c r="B19" s="16" t="s">
        <v>31</v>
      </c>
      <c r="C19" s="16">
        <v>20230100204</v>
      </c>
      <c r="D19" s="17" t="s">
        <v>32</v>
      </c>
      <c r="E19" s="18" t="s">
        <v>15</v>
      </c>
      <c r="F19" s="19">
        <v>73</v>
      </c>
      <c r="G19" s="15" t="s">
        <v>12</v>
      </c>
      <c r="H19" s="19" t="s">
        <v>13</v>
      </c>
    </row>
    <row r="20" ht="17" customHeight="1" spans="1:8">
      <c r="A20" s="15">
        <v>18</v>
      </c>
      <c r="B20" s="16" t="s">
        <v>33</v>
      </c>
      <c r="C20" s="16">
        <v>20230100210</v>
      </c>
      <c r="D20" s="17" t="s">
        <v>32</v>
      </c>
      <c r="E20" s="18" t="s">
        <v>15</v>
      </c>
      <c r="F20" s="19">
        <v>68.2</v>
      </c>
      <c r="G20" s="15" t="s">
        <v>12</v>
      </c>
      <c r="H20" s="19" t="s">
        <v>13</v>
      </c>
    </row>
    <row r="21" ht="17" customHeight="1" spans="1:8">
      <c r="A21" s="15">
        <v>19</v>
      </c>
      <c r="B21" s="16" t="s">
        <v>34</v>
      </c>
      <c r="C21" s="16">
        <v>20230100207</v>
      </c>
      <c r="D21" s="17" t="s">
        <v>32</v>
      </c>
      <c r="E21" s="18" t="s">
        <v>15</v>
      </c>
      <c r="F21" s="19">
        <v>67.5</v>
      </c>
      <c r="G21" s="15" t="s">
        <v>12</v>
      </c>
      <c r="H21" s="19" t="s">
        <v>13</v>
      </c>
    </row>
    <row r="22" ht="17" customHeight="1" spans="1:8">
      <c r="A22" s="15">
        <v>20</v>
      </c>
      <c r="B22" s="16" t="s">
        <v>35</v>
      </c>
      <c r="C22" s="16">
        <v>20230100205</v>
      </c>
      <c r="D22" s="17" t="s">
        <v>32</v>
      </c>
      <c r="E22" s="18" t="s">
        <v>15</v>
      </c>
      <c r="F22" s="19">
        <v>65.35</v>
      </c>
      <c r="G22" s="15" t="s">
        <v>12</v>
      </c>
      <c r="H22" s="19" t="s">
        <v>13</v>
      </c>
    </row>
    <row r="23" ht="17" customHeight="1" spans="1:8">
      <c r="A23" s="15">
        <v>21</v>
      </c>
      <c r="B23" s="16" t="s">
        <v>36</v>
      </c>
      <c r="C23" s="16">
        <v>20230100208</v>
      </c>
      <c r="D23" s="17" t="s">
        <v>32</v>
      </c>
      <c r="E23" s="18" t="s">
        <v>15</v>
      </c>
      <c r="F23" s="19">
        <v>65.2</v>
      </c>
      <c r="G23" s="15" t="s">
        <v>12</v>
      </c>
      <c r="H23" s="19" t="s">
        <v>13</v>
      </c>
    </row>
    <row r="24" ht="17" customHeight="1" spans="1:8">
      <c r="A24" s="15">
        <v>22</v>
      </c>
      <c r="B24" s="16" t="s">
        <v>37</v>
      </c>
      <c r="C24" s="16">
        <v>20230100203</v>
      </c>
      <c r="D24" s="17" t="s">
        <v>32</v>
      </c>
      <c r="E24" s="18" t="s">
        <v>15</v>
      </c>
      <c r="F24" s="19">
        <v>64.35</v>
      </c>
      <c r="G24" s="15" t="s">
        <v>12</v>
      </c>
      <c r="H24" s="19" t="s">
        <v>13</v>
      </c>
    </row>
    <row r="25" ht="17" customHeight="1" spans="1:8">
      <c r="A25" s="15">
        <v>23</v>
      </c>
      <c r="B25" s="16" t="s">
        <v>38</v>
      </c>
      <c r="C25" s="16">
        <v>20230100202</v>
      </c>
      <c r="D25" s="17" t="s">
        <v>32</v>
      </c>
      <c r="E25" s="18" t="s">
        <v>15</v>
      </c>
      <c r="F25" s="19">
        <v>62.25</v>
      </c>
      <c r="G25" s="15" t="s">
        <v>12</v>
      </c>
      <c r="H25" s="19" t="s">
        <v>13</v>
      </c>
    </row>
    <row r="26" ht="17" customHeight="1" spans="1:8">
      <c r="A26" s="15">
        <v>24</v>
      </c>
      <c r="B26" s="16" t="s">
        <v>39</v>
      </c>
      <c r="C26" s="16">
        <v>20230100201</v>
      </c>
      <c r="D26" s="17" t="s">
        <v>32</v>
      </c>
      <c r="E26" s="18" t="s">
        <v>15</v>
      </c>
      <c r="F26" s="19">
        <v>50.75</v>
      </c>
      <c r="G26" s="15" t="s">
        <v>12</v>
      </c>
      <c r="H26" s="19" t="s">
        <v>13</v>
      </c>
    </row>
    <row r="27" ht="17" customHeight="1" spans="1:8">
      <c r="A27" s="15">
        <v>25</v>
      </c>
      <c r="B27" s="16" t="s">
        <v>40</v>
      </c>
      <c r="C27" s="16">
        <v>20230100315</v>
      </c>
      <c r="D27" s="17" t="s">
        <v>41</v>
      </c>
      <c r="E27" s="18" t="s">
        <v>15</v>
      </c>
      <c r="F27" s="19">
        <v>74.75</v>
      </c>
      <c r="G27" s="15" t="s">
        <v>12</v>
      </c>
      <c r="H27" s="19" t="s">
        <v>13</v>
      </c>
    </row>
    <row r="28" ht="17" customHeight="1" spans="1:8">
      <c r="A28" s="15">
        <v>26</v>
      </c>
      <c r="B28" s="18" t="s">
        <v>42</v>
      </c>
      <c r="C28" s="16">
        <v>20230100229</v>
      </c>
      <c r="D28" s="17" t="s">
        <v>41</v>
      </c>
      <c r="E28" s="18" t="s">
        <v>11</v>
      </c>
      <c r="F28" s="19">
        <v>73.55</v>
      </c>
      <c r="G28" s="15" t="s">
        <v>12</v>
      </c>
      <c r="H28" s="19" t="s">
        <v>13</v>
      </c>
    </row>
    <row r="29" ht="17" customHeight="1" spans="1:8">
      <c r="A29" s="15">
        <v>27</v>
      </c>
      <c r="B29" s="16" t="s">
        <v>43</v>
      </c>
      <c r="C29" s="16">
        <v>20230100228</v>
      </c>
      <c r="D29" s="17" t="s">
        <v>41</v>
      </c>
      <c r="E29" s="18" t="s">
        <v>15</v>
      </c>
      <c r="F29" s="19">
        <v>70.35</v>
      </c>
      <c r="G29" s="15" t="s">
        <v>12</v>
      </c>
      <c r="H29" s="19" t="s">
        <v>13</v>
      </c>
    </row>
    <row r="30" ht="17" customHeight="1" spans="1:8">
      <c r="A30" s="15">
        <v>28</v>
      </c>
      <c r="B30" s="16" t="s">
        <v>44</v>
      </c>
      <c r="C30" s="16">
        <v>20230100231</v>
      </c>
      <c r="D30" s="17" t="s">
        <v>41</v>
      </c>
      <c r="E30" s="18" t="s">
        <v>15</v>
      </c>
      <c r="F30" s="19">
        <v>70.05</v>
      </c>
      <c r="G30" s="15" t="s">
        <v>12</v>
      </c>
      <c r="H30" s="19" t="s">
        <v>13</v>
      </c>
    </row>
    <row r="31" ht="17" customHeight="1" spans="1:8">
      <c r="A31" s="15">
        <v>29</v>
      </c>
      <c r="B31" s="16" t="s">
        <v>45</v>
      </c>
      <c r="C31" s="16">
        <v>20230100314</v>
      </c>
      <c r="D31" s="17" t="s">
        <v>41</v>
      </c>
      <c r="E31" s="18" t="s">
        <v>15</v>
      </c>
      <c r="F31" s="19">
        <v>69.75</v>
      </c>
      <c r="G31" s="15" t="s">
        <v>12</v>
      </c>
      <c r="H31" s="19" t="s">
        <v>13</v>
      </c>
    </row>
    <row r="32" ht="17" customHeight="1" spans="1:8">
      <c r="A32" s="15">
        <v>30</v>
      </c>
      <c r="B32" s="16" t="s">
        <v>46</v>
      </c>
      <c r="C32" s="16">
        <v>20230100308</v>
      </c>
      <c r="D32" s="17" t="s">
        <v>41</v>
      </c>
      <c r="E32" s="18" t="s">
        <v>15</v>
      </c>
      <c r="F32" s="19">
        <v>69.6</v>
      </c>
      <c r="G32" s="15" t="s">
        <v>12</v>
      </c>
      <c r="H32" s="19" t="s">
        <v>13</v>
      </c>
    </row>
    <row r="33" ht="17" customHeight="1" spans="1:8">
      <c r="A33" s="15">
        <v>31</v>
      </c>
      <c r="B33" s="16" t="s">
        <v>47</v>
      </c>
      <c r="C33" s="16">
        <v>20230100223</v>
      </c>
      <c r="D33" s="17" t="s">
        <v>41</v>
      </c>
      <c r="E33" s="18" t="s">
        <v>15</v>
      </c>
      <c r="F33" s="19">
        <v>68.6</v>
      </c>
      <c r="G33" s="15" t="s">
        <v>12</v>
      </c>
      <c r="H33" s="19" t="s">
        <v>13</v>
      </c>
    </row>
    <row r="34" ht="17" customHeight="1" spans="1:8">
      <c r="A34" s="15">
        <v>32</v>
      </c>
      <c r="B34" s="16" t="s">
        <v>48</v>
      </c>
      <c r="C34" s="16">
        <v>20230100219</v>
      </c>
      <c r="D34" s="17" t="s">
        <v>41</v>
      </c>
      <c r="E34" s="18" t="s">
        <v>15</v>
      </c>
      <c r="F34" s="19">
        <v>67.05</v>
      </c>
      <c r="G34" s="15" t="s">
        <v>12</v>
      </c>
      <c r="H34" s="19" t="s">
        <v>13</v>
      </c>
    </row>
    <row r="35" ht="17" customHeight="1" spans="1:8">
      <c r="A35" s="15">
        <v>33</v>
      </c>
      <c r="B35" s="16" t="s">
        <v>49</v>
      </c>
      <c r="C35" s="16">
        <v>20230100317</v>
      </c>
      <c r="D35" s="17" t="s">
        <v>41</v>
      </c>
      <c r="E35" s="18" t="s">
        <v>15</v>
      </c>
      <c r="F35" s="19">
        <v>67.05</v>
      </c>
      <c r="G35" s="15" t="s">
        <v>12</v>
      </c>
      <c r="H35" s="19" t="s">
        <v>13</v>
      </c>
    </row>
    <row r="36" ht="17" customHeight="1" spans="1:8">
      <c r="A36" s="15">
        <v>34</v>
      </c>
      <c r="B36" s="16" t="str">
        <f>"岱钦"</f>
        <v>岱钦</v>
      </c>
      <c r="C36" s="18" t="s">
        <v>50</v>
      </c>
      <c r="D36" s="17" t="s">
        <v>51</v>
      </c>
      <c r="E36" s="18" t="str">
        <f t="shared" ref="E36:E39" si="0">"蒙古族"</f>
        <v>蒙古族</v>
      </c>
      <c r="F36" s="19" t="s">
        <v>52</v>
      </c>
      <c r="G36" s="15" t="s">
        <v>52</v>
      </c>
      <c r="H36" s="19" t="s">
        <v>13</v>
      </c>
    </row>
    <row r="37" ht="17" customHeight="1" spans="1:8">
      <c r="A37" s="15">
        <v>35</v>
      </c>
      <c r="B37" s="16" t="str">
        <f>"魏梦娇"</f>
        <v>魏梦娇</v>
      </c>
      <c r="C37" s="18" t="s">
        <v>50</v>
      </c>
      <c r="D37" s="17" t="s">
        <v>51</v>
      </c>
      <c r="E37" s="18" t="str">
        <f t="shared" ref="E37:E48" si="1">"汉族"</f>
        <v>汉族</v>
      </c>
      <c r="F37" s="19" t="s">
        <v>52</v>
      </c>
      <c r="G37" s="15" t="s">
        <v>52</v>
      </c>
      <c r="H37" s="19" t="s">
        <v>13</v>
      </c>
    </row>
    <row r="38" ht="17" customHeight="1" spans="1:8">
      <c r="A38" s="15">
        <v>36</v>
      </c>
      <c r="B38" s="16" t="str">
        <f>"赵楠"</f>
        <v>赵楠</v>
      </c>
      <c r="C38" s="18" t="s">
        <v>50</v>
      </c>
      <c r="D38" s="17" t="s">
        <v>51</v>
      </c>
      <c r="E38" s="18" t="str">
        <f t="shared" si="0"/>
        <v>蒙古族</v>
      </c>
      <c r="F38" s="19" t="s">
        <v>52</v>
      </c>
      <c r="G38" s="15" t="s">
        <v>52</v>
      </c>
      <c r="H38" s="19" t="s">
        <v>13</v>
      </c>
    </row>
    <row r="39" ht="17" customHeight="1" spans="1:8">
      <c r="A39" s="15">
        <v>37</v>
      </c>
      <c r="B39" s="16" t="str">
        <f>"刘阳"</f>
        <v>刘阳</v>
      </c>
      <c r="C39" s="18" t="s">
        <v>50</v>
      </c>
      <c r="D39" s="17" t="s">
        <v>53</v>
      </c>
      <c r="E39" s="18" t="str">
        <f t="shared" si="0"/>
        <v>蒙古族</v>
      </c>
      <c r="F39" s="19" t="s">
        <v>52</v>
      </c>
      <c r="G39" s="15" t="s">
        <v>52</v>
      </c>
      <c r="H39" s="19" t="s">
        <v>13</v>
      </c>
    </row>
    <row r="40" ht="17" customHeight="1" spans="1:8">
      <c r="A40" s="15">
        <v>38</v>
      </c>
      <c r="B40" s="16" t="str">
        <f>"李芳"</f>
        <v>李芳</v>
      </c>
      <c r="C40" s="18" t="s">
        <v>50</v>
      </c>
      <c r="D40" s="17" t="s">
        <v>53</v>
      </c>
      <c r="E40" s="18" t="str">
        <f t="shared" si="1"/>
        <v>汉族</v>
      </c>
      <c r="F40" s="19" t="s">
        <v>52</v>
      </c>
      <c r="G40" s="15" t="s">
        <v>52</v>
      </c>
      <c r="H40" s="19" t="s">
        <v>13</v>
      </c>
    </row>
    <row r="41" ht="17" customHeight="1" spans="1:8">
      <c r="A41" s="15">
        <v>39</v>
      </c>
      <c r="B41" s="16" t="str">
        <f>"陈梦梦"</f>
        <v>陈梦梦</v>
      </c>
      <c r="C41" s="18" t="s">
        <v>50</v>
      </c>
      <c r="D41" s="17" t="s">
        <v>53</v>
      </c>
      <c r="E41" s="18" t="str">
        <f t="shared" si="1"/>
        <v>汉族</v>
      </c>
      <c r="F41" s="19" t="s">
        <v>52</v>
      </c>
      <c r="G41" s="15" t="s">
        <v>52</v>
      </c>
      <c r="H41" s="19" t="s">
        <v>13</v>
      </c>
    </row>
    <row r="42" ht="17" customHeight="1" spans="1:8">
      <c r="A42" s="15">
        <v>40</v>
      </c>
      <c r="B42" s="16" t="str">
        <f>"马荣"</f>
        <v>马荣</v>
      </c>
      <c r="C42" s="18" t="s">
        <v>50</v>
      </c>
      <c r="D42" s="17" t="s">
        <v>53</v>
      </c>
      <c r="E42" s="18" t="str">
        <f t="shared" si="1"/>
        <v>汉族</v>
      </c>
      <c r="F42" s="19" t="s">
        <v>52</v>
      </c>
      <c r="G42" s="15" t="s">
        <v>52</v>
      </c>
      <c r="H42" s="19" t="s">
        <v>13</v>
      </c>
    </row>
    <row r="43" ht="17" customHeight="1" spans="1:8">
      <c r="A43" s="15">
        <v>41</v>
      </c>
      <c r="B43" s="16" t="str">
        <f>"陈玥"</f>
        <v>陈玥</v>
      </c>
      <c r="C43" s="18" t="s">
        <v>50</v>
      </c>
      <c r="D43" s="17" t="s">
        <v>54</v>
      </c>
      <c r="E43" s="18" t="str">
        <f t="shared" si="1"/>
        <v>汉族</v>
      </c>
      <c r="F43" s="19" t="s">
        <v>52</v>
      </c>
      <c r="G43" s="15" t="s">
        <v>52</v>
      </c>
      <c r="H43" s="19" t="s">
        <v>13</v>
      </c>
    </row>
    <row r="44" ht="17" customHeight="1" spans="1:8">
      <c r="A44" s="15">
        <v>42</v>
      </c>
      <c r="B44" s="16" t="str">
        <f>"刘佳宁"</f>
        <v>刘佳宁</v>
      </c>
      <c r="C44" s="18" t="s">
        <v>50</v>
      </c>
      <c r="D44" s="17" t="s">
        <v>54</v>
      </c>
      <c r="E44" s="18" t="str">
        <f t="shared" si="1"/>
        <v>汉族</v>
      </c>
      <c r="F44" s="19" t="s">
        <v>52</v>
      </c>
      <c r="G44" s="15" t="s">
        <v>52</v>
      </c>
      <c r="H44" s="19" t="s">
        <v>13</v>
      </c>
    </row>
    <row r="45" ht="17" customHeight="1" spans="1:8">
      <c r="A45" s="15">
        <v>43</v>
      </c>
      <c r="B45" s="16" t="str">
        <f>"邢慧"</f>
        <v>邢慧</v>
      </c>
      <c r="C45" s="18" t="s">
        <v>50</v>
      </c>
      <c r="D45" s="17" t="s">
        <v>54</v>
      </c>
      <c r="E45" s="18" t="str">
        <f t="shared" si="1"/>
        <v>汉族</v>
      </c>
      <c r="F45" s="19" t="s">
        <v>52</v>
      </c>
      <c r="G45" s="15" t="s">
        <v>52</v>
      </c>
      <c r="H45" s="19" t="s">
        <v>13</v>
      </c>
    </row>
    <row r="46" ht="17" customHeight="1" spans="1:8">
      <c r="A46" s="15">
        <v>44</v>
      </c>
      <c r="B46" s="16" t="str">
        <f>"贾凤"</f>
        <v>贾凤</v>
      </c>
      <c r="C46" s="18" t="s">
        <v>50</v>
      </c>
      <c r="D46" s="17" t="s">
        <v>54</v>
      </c>
      <c r="E46" s="18" t="str">
        <f t="shared" si="1"/>
        <v>汉族</v>
      </c>
      <c r="F46" s="19" t="s">
        <v>52</v>
      </c>
      <c r="G46" s="15" t="s">
        <v>52</v>
      </c>
      <c r="H46" s="19" t="s">
        <v>13</v>
      </c>
    </row>
    <row r="47" ht="17" customHeight="1" spans="1:8">
      <c r="A47" s="15">
        <v>45</v>
      </c>
      <c r="B47" s="16" t="str">
        <f>"苏萌"</f>
        <v>苏萌</v>
      </c>
      <c r="C47" s="18" t="s">
        <v>50</v>
      </c>
      <c r="D47" s="17" t="s">
        <v>54</v>
      </c>
      <c r="E47" s="18" t="str">
        <f t="shared" si="1"/>
        <v>汉族</v>
      </c>
      <c r="F47" s="19" t="s">
        <v>52</v>
      </c>
      <c r="G47" s="15" t="s">
        <v>52</v>
      </c>
      <c r="H47" s="19" t="s">
        <v>13</v>
      </c>
    </row>
    <row r="48" ht="17" customHeight="1" spans="1:8">
      <c r="A48" s="15">
        <v>46</v>
      </c>
      <c r="B48" s="16" t="str">
        <f>"王慧芳"</f>
        <v>王慧芳</v>
      </c>
      <c r="C48" s="18" t="s">
        <v>50</v>
      </c>
      <c r="D48" s="17" t="s">
        <v>55</v>
      </c>
      <c r="E48" s="18" t="str">
        <f t="shared" si="1"/>
        <v>汉族</v>
      </c>
      <c r="F48" s="19" t="s">
        <v>52</v>
      </c>
      <c r="G48" s="15" t="s">
        <v>52</v>
      </c>
      <c r="H48" s="19" t="s">
        <v>13</v>
      </c>
    </row>
    <row r="49" ht="17" customHeight="1" spans="1:8">
      <c r="A49" s="15">
        <v>47</v>
      </c>
      <c r="B49" s="16" t="str">
        <f>"伊丽娜"</f>
        <v>伊丽娜</v>
      </c>
      <c r="C49" s="18" t="s">
        <v>50</v>
      </c>
      <c r="D49" s="17" t="s">
        <v>55</v>
      </c>
      <c r="E49" s="18" t="str">
        <f t="shared" ref="E49:E55" si="2">"蒙古族"</f>
        <v>蒙古族</v>
      </c>
      <c r="F49" s="19" t="s">
        <v>52</v>
      </c>
      <c r="G49" s="15" t="s">
        <v>52</v>
      </c>
      <c r="H49" s="19" t="s">
        <v>13</v>
      </c>
    </row>
    <row r="50" ht="17" customHeight="1" spans="1:8">
      <c r="A50" s="15">
        <v>48</v>
      </c>
      <c r="B50" s="16" t="str">
        <f>"吕志安"</f>
        <v>吕志安</v>
      </c>
      <c r="C50" s="18" t="s">
        <v>50</v>
      </c>
      <c r="D50" s="17" t="s">
        <v>55</v>
      </c>
      <c r="E50" s="18" t="str">
        <f t="shared" ref="E50:E53" si="3">"汉族"</f>
        <v>汉族</v>
      </c>
      <c r="F50" s="19" t="s">
        <v>52</v>
      </c>
      <c r="G50" s="15" t="s">
        <v>52</v>
      </c>
      <c r="H50" s="19" t="s">
        <v>13</v>
      </c>
    </row>
    <row r="51" ht="17" customHeight="1" spans="1:8">
      <c r="A51" s="15">
        <v>49</v>
      </c>
      <c r="B51" s="16" t="str">
        <f>"张佳"</f>
        <v>张佳</v>
      </c>
      <c r="C51" s="18" t="s">
        <v>50</v>
      </c>
      <c r="D51" s="17" t="s">
        <v>55</v>
      </c>
      <c r="E51" s="18" t="str">
        <f t="shared" si="3"/>
        <v>汉族</v>
      </c>
      <c r="F51" s="19" t="s">
        <v>52</v>
      </c>
      <c r="G51" s="15" t="s">
        <v>52</v>
      </c>
      <c r="H51" s="19" t="s">
        <v>13</v>
      </c>
    </row>
    <row r="52" ht="17" customHeight="1" spans="1:8">
      <c r="A52" s="15">
        <v>50</v>
      </c>
      <c r="B52" s="16" t="str">
        <f>"赵悦"</f>
        <v>赵悦</v>
      </c>
      <c r="C52" s="18" t="s">
        <v>50</v>
      </c>
      <c r="D52" s="17" t="s">
        <v>55</v>
      </c>
      <c r="E52" s="18" t="str">
        <f t="shared" si="2"/>
        <v>蒙古族</v>
      </c>
      <c r="F52" s="19" t="s">
        <v>52</v>
      </c>
      <c r="G52" s="15" t="s">
        <v>52</v>
      </c>
      <c r="H52" s="19" t="s">
        <v>13</v>
      </c>
    </row>
    <row r="53" ht="17" customHeight="1" spans="1:8">
      <c r="A53" s="15">
        <v>51</v>
      </c>
      <c r="B53" s="16" t="str">
        <f>"苏禹如"</f>
        <v>苏禹如</v>
      </c>
      <c r="C53" s="18" t="s">
        <v>50</v>
      </c>
      <c r="D53" s="17" t="s">
        <v>55</v>
      </c>
      <c r="E53" s="18" t="str">
        <f t="shared" si="3"/>
        <v>汉族</v>
      </c>
      <c r="F53" s="19" t="s">
        <v>52</v>
      </c>
      <c r="G53" s="15" t="s">
        <v>52</v>
      </c>
      <c r="H53" s="19" t="s">
        <v>13</v>
      </c>
    </row>
    <row r="54" ht="17" customHeight="1" spans="1:8">
      <c r="A54" s="15">
        <v>52</v>
      </c>
      <c r="B54" s="16" t="str">
        <f>"汤雅楠"</f>
        <v>汤雅楠</v>
      </c>
      <c r="C54" s="18" t="s">
        <v>50</v>
      </c>
      <c r="D54" s="17" t="s">
        <v>55</v>
      </c>
      <c r="E54" s="18" t="str">
        <f t="shared" si="2"/>
        <v>蒙古族</v>
      </c>
      <c r="F54" s="19" t="s">
        <v>52</v>
      </c>
      <c r="G54" s="15" t="s">
        <v>52</v>
      </c>
      <c r="H54" s="19" t="s">
        <v>13</v>
      </c>
    </row>
    <row r="55" ht="17" customHeight="1" spans="1:8">
      <c r="A55" s="15">
        <v>53</v>
      </c>
      <c r="B55" s="16" t="str">
        <f>"莎日娜"</f>
        <v>莎日娜</v>
      </c>
      <c r="C55" s="18" t="s">
        <v>50</v>
      </c>
      <c r="D55" s="17" t="s">
        <v>55</v>
      </c>
      <c r="E55" s="18" t="str">
        <f t="shared" si="2"/>
        <v>蒙古族</v>
      </c>
      <c r="F55" s="19" t="s">
        <v>52</v>
      </c>
      <c r="G55" s="15" t="s">
        <v>52</v>
      </c>
      <c r="H55" s="19" t="s">
        <v>13</v>
      </c>
    </row>
    <row r="56" ht="17" customHeight="1" spans="1:8">
      <c r="A56" s="15">
        <v>54</v>
      </c>
      <c r="B56" s="16" t="str">
        <f>"黄石娇"</f>
        <v>黄石娇</v>
      </c>
      <c r="C56" s="18" t="s">
        <v>50</v>
      </c>
      <c r="D56" s="17" t="s">
        <v>55</v>
      </c>
      <c r="E56" s="18" t="str">
        <f>"满族"</f>
        <v>满族</v>
      </c>
      <c r="F56" s="19" t="s">
        <v>52</v>
      </c>
      <c r="G56" s="15" t="s">
        <v>52</v>
      </c>
      <c r="H56" s="19" t="s">
        <v>13</v>
      </c>
    </row>
    <row r="57" ht="17" customHeight="1" spans="1:8">
      <c r="A57" s="15">
        <v>55</v>
      </c>
      <c r="B57" s="16" t="str">
        <f>"李昕忆"</f>
        <v>李昕忆</v>
      </c>
      <c r="C57" s="18" t="s">
        <v>50</v>
      </c>
      <c r="D57" s="17" t="s">
        <v>55</v>
      </c>
      <c r="E57" s="18" t="str">
        <f t="shared" ref="E57:E62" si="4">"汉族"</f>
        <v>汉族</v>
      </c>
      <c r="F57" s="19" t="s">
        <v>52</v>
      </c>
      <c r="G57" s="15" t="s">
        <v>52</v>
      </c>
      <c r="H57" s="19" t="s">
        <v>13</v>
      </c>
    </row>
    <row r="58" ht="17" customHeight="1" spans="1:8">
      <c r="A58" s="15">
        <v>56</v>
      </c>
      <c r="B58" s="16" t="str">
        <f>"王波"</f>
        <v>王波</v>
      </c>
      <c r="C58" s="18" t="s">
        <v>50</v>
      </c>
      <c r="D58" s="17" t="s">
        <v>56</v>
      </c>
      <c r="E58" s="18" t="str">
        <f t="shared" si="4"/>
        <v>汉族</v>
      </c>
      <c r="F58" s="19" t="s">
        <v>52</v>
      </c>
      <c r="G58" s="15" t="s">
        <v>52</v>
      </c>
      <c r="H58" s="19" t="s">
        <v>13</v>
      </c>
    </row>
    <row r="59" ht="17" customHeight="1" spans="1:8">
      <c r="A59" s="15">
        <v>57</v>
      </c>
      <c r="B59" s="16" t="str">
        <f>"赵容"</f>
        <v>赵容</v>
      </c>
      <c r="C59" s="18" t="s">
        <v>50</v>
      </c>
      <c r="D59" s="17" t="s">
        <v>56</v>
      </c>
      <c r="E59" s="18" t="str">
        <f t="shared" si="4"/>
        <v>汉族</v>
      </c>
      <c r="F59" s="19" t="s">
        <v>52</v>
      </c>
      <c r="G59" s="15" t="s">
        <v>52</v>
      </c>
      <c r="H59" s="19" t="s">
        <v>13</v>
      </c>
    </row>
    <row r="60" ht="17" customHeight="1" spans="1:8">
      <c r="A60" s="15">
        <v>58</v>
      </c>
      <c r="B60" s="16" t="str">
        <f>"赵龙梅"</f>
        <v>赵龙梅</v>
      </c>
      <c r="C60" s="18" t="s">
        <v>50</v>
      </c>
      <c r="D60" s="17" t="s">
        <v>56</v>
      </c>
      <c r="E60" s="18" t="str">
        <f t="shared" si="4"/>
        <v>汉族</v>
      </c>
      <c r="F60" s="19" t="s">
        <v>52</v>
      </c>
      <c r="G60" s="15" t="s">
        <v>52</v>
      </c>
      <c r="H60" s="19" t="s">
        <v>13</v>
      </c>
    </row>
    <row r="61" ht="17" customHeight="1" spans="1:8">
      <c r="A61" s="15">
        <v>59</v>
      </c>
      <c r="B61" s="16" t="str">
        <f>"牛贺"</f>
        <v>牛贺</v>
      </c>
      <c r="C61" s="18" t="s">
        <v>50</v>
      </c>
      <c r="D61" s="17" t="s">
        <v>56</v>
      </c>
      <c r="E61" s="18" t="str">
        <f t="shared" si="4"/>
        <v>汉族</v>
      </c>
      <c r="F61" s="19" t="s">
        <v>52</v>
      </c>
      <c r="G61" s="15" t="s">
        <v>52</v>
      </c>
      <c r="H61" s="19" t="s">
        <v>13</v>
      </c>
    </row>
    <row r="62" ht="17" customHeight="1" spans="1:8">
      <c r="A62" s="15">
        <v>60</v>
      </c>
      <c r="B62" s="16" t="str">
        <f>"王怡璇"</f>
        <v>王怡璇</v>
      </c>
      <c r="C62" s="18" t="s">
        <v>50</v>
      </c>
      <c r="D62" s="17" t="s">
        <v>56</v>
      </c>
      <c r="E62" s="18" t="str">
        <f t="shared" si="4"/>
        <v>汉族</v>
      </c>
      <c r="F62" s="19" t="s">
        <v>52</v>
      </c>
      <c r="G62" s="15" t="s">
        <v>52</v>
      </c>
      <c r="H62" s="19" t="s">
        <v>13</v>
      </c>
    </row>
    <row r="63" ht="17" customHeight="1" spans="1:8">
      <c r="A63" s="15">
        <v>61</v>
      </c>
      <c r="B63" s="16" t="str">
        <f>"魏巧连"</f>
        <v>魏巧连</v>
      </c>
      <c r="C63" s="18" t="s">
        <v>50</v>
      </c>
      <c r="D63" s="17" t="s">
        <v>56</v>
      </c>
      <c r="E63" s="18" t="str">
        <f>"蒙古族"</f>
        <v>蒙古族</v>
      </c>
      <c r="F63" s="19" t="s">
        <v>52</v>
      </c>
      <c r="G63" s="15" t="s">
        <v>52</v>
      </c>
      <c r="H63" s="19" t="s">
        <v>13</v>
      </c>
    </row>
    <row r="64" ht="17" customHeight="1" spans="1:8">
      <c r="A64" s="15">
        <v>62</v>
      </c>
      <c r="B64" s="16" t="str">
        <f>"张玉"</f>
        <v>张玉</v>
      </c>
      <c r="C64" s="18" t="s">
        <v>50</v>
      </c>
      <c r="D64" s="17" t="s">
        <v>56</v>
      </c>
      <c r="E64" s="18" t="str">
        <f t="shared" ref="E64:E81" si="5">"汉族"</f>
        <v>汉族</v>
      </c>
      <c r="F64" s="19" t="s">
        <v>52</v>
      </c>
      <c r="G64" s="15" t="s">
        <v>52</v>
      </c>
      <c r="H64" s="19" t="s">
        <v>13</v>
      </c>
    </row>
    <row r="65" ht="17" customHeight="1" spans="1:8">
      <c r="A65" s="15">
        <v>63</v>
      </c>
      <c r="B65" s="16" t="str">
        <f>"柴瑾"</f>
        <v>柴瑾</v>
      </c>
      <c r="C65" s="18" t="s">
        <v>50</v>
      </c>
      <c r="D65" s="17" t="s">
        <v>56</v>
      </c>
      <c r="E65" s="18" t="str">
        <f t="shared" si="5"/>
        <v>汉族</v>
      </c>
      <c r="F65" s="19" t="s">
        <v>52</v>
      </c>
      <c r="G65" s="15" t="s">
        <v>52</v>
      </c>
      <c r="H65" s="19" t="s">
        <v>13</v>
      </c>
    </row>
    <row r="66" ht="17" customHeight="1" spans="1:8">
      <c r="A66" s="15">
        <v>64</v>
      </c>
      <c r="B66" s="16" t="str">
        <f>"曹丹丹"</f>
        <v>曹丹丹</v>
      </c>
      <c r="C66" s="18" t="s">
        <v>50</v>
      </c>
      <c r="D66" s="17" t="s">
        <v>56</v>
      </c>
      <c r="E66" s="18" t="str">
        <f t="shared" si="5"/>
        <v>汉族</v>
      </c>
      <c r="F66" s="19" t="s">
        <v>52</v>
      </c>
      <c r="G66" s="15" t="s">
        <v>52</v>
      </c>
      <c r="H66" s="19" t="s">
        <v>13</v>
      </c>
    </row>
    <row r="67" ht="17" customHeight="1" spans="1:8">
      <c r="A67" s="15">
        <v>65</v>
      </c>
      <c r="B67" s="16" t="str">
        <f>"丁禹尧"</f>
        <v>丁禹尧</v>
      </c>
      <c r="C67" s="18" t="s">
        <v>50</v>
      </c>
      <c r="D67" s="17" t="s">
        <v>56</v>
      </c>
      <c r="E67" s="18" t="str">
        <f t="shared" si="5"/>
        <v>汉族</v>
      </c>
      <c r="F67" s="19" t="s">
        <v>52</v>
      </c>
      <c r="G67" s="15" t="s">
        <v>52</v>
      </c>
      <c r="H67" s="19" t="s">
        <v>13</v>
      </c>
    </row>
    <row r="68" ht="17" customHeight="1" spans="1:8">
      <c r="A68" s="15">
        <v>66</v>
      </c>
      <c r="B68" s="16" t="str">
        <f>"王蓉"</f>
        <v>王蓉</v>
      </c>
      <c r="C68" s="18" t="s">
        <v>50</v>
      </c>
      <c r="D68" s="17" t="s">
        <v>56</v>
      </c>
      <c r="E68" s="18" t="str">
        <f t="shared" si="5"/>
        <v>汉族</v>
      </c>
      <c r="F68" s="19" t="s">
        <v>52</v>
      </c>
      <c r="G68" s="15" t="s">
        <v>52</v>
      </c>
      <c r="H68" s="19" t="s">
        <v>13</v>
      </c>
    </row>
    <row r="69" ht="17" customHeight="1" spans="1:8">
      <c r="A69" s="15">
        <v>67</v>
      </c>
      <c r="B69" s="16" t="str">
        <f>"赵欢"</f>
        <v>赵欢</v>
      </c>
      <c r="C69" s="18" t="s">
        <v>50</v>
      </c>
      <c r="D69" s="17" t="s">
        <v>56</v>
      </c>
      <c r="E69" s="18" t="str">
        <f t="shared" si="5"/>
        <v>汉族</v>
      </c>
      <c r="F69" s="19" t="s">
        <v>52</v>
      </c>
      <c r="G69" s="15" t="s">
        <v>52</v>
      </c>
      <c r="H69" s="19" t="s">
        <v>13</v>
      </c>
    </row>
    <row r="70" ht="17" customHeight="1" spans="1:8">
      <c r="A70" s="15">
        <v>68</v>
      </c>
      <c r="B70" s="16" t="str">
        <f>"张聪超"</f>
        <v>张聪超</v>
      </c>
      <c r="C70" s="18" t="s">
        <v>50</v>
      </c>
      <c r="D70" s="17" t="s">
        <v>56</v>
      </c>
      <c r="E70" s="18" t="str">
        <f t="shared" si="5"/>
        <v>汉族</v>
      </c>
      <c r="F70" s="19" t="s">
        <v>52</v>
      </c>
      <c r="G70" s="15" t="s">
        <v>52</v>
      </c>
      <c r="H70" s="19" t="s">
        <v>13</v>
      </c>
    </row>
    <row r="71" ht="17" customHeight="1" spans="1:8">
      <c r="A71" s="15">
        <v>69</v>
      </c>
      <c r="B71" s="16" t="str">
        <f>"兰琴"</f>
        <v>兰琴</v>
      </c>
      <c r="C71" s="18" t="s">
        <v>50</v>
      </c>
      <c r="D71" s="17" t="s">
        <v>56</v>
      </c>
      <c r="E71" s="18" t="str">
        <f t="shared" si="5"/>
        <v>汉族</v>
      </c>
      <c r="F71" s="19" t="s">
        <v>52</v>
      </c>
      <c r="G71" s="15" t="s">
        <v>52</v>
      </c>
      <c r="H71" s="19" t="s">
        <v>13</v>
      </c>
    </row>
    <row r="72" ht="17" customHeight="1" spans="1:8">
      <c r="A72" s="15">
        <v>70</v>
      </c>
      <c r="B72" s="16" t="str">
        <f>"顾婉莹"</f>
        <v>顾婉莹</v>
      </c>
      <c r="C72" s="18" t="s">
        <v>50</v>
      </c>
      <c r="D72" s="17" t="s">
        <v>56</v>
      </c>
      <c r="E72" s="18" t="str">
        <f t="shared" si="5"/>
        <v>汉族</v>
      </c>
      <c r="F72" s="19" t="s">
        <v>52</v>
      </c>
      <c r="G72" s="15" t="s">
        <v>52</v>
      </c>
      <c r="H72" s="19" t="s">
        <v>13</v>
      </c>
    </row>
    <row r="73" ht="17" customHeight="1" spans="1:8">
      <c r="A73" s="15">
        <v>71</v>
      </c>
      <c r="B73" s="16" t="str">
        <f>"李媛"</f>
        <v>李媛</v>
      </c>
      <c r="C73" s="18" t="s">
        <v>50</v>
      </c>
      <c r="D73" s="17" t="s">
        <v>56</v>
      </c>
      <c r="E73" s="18" t="str">
        <f t="shared" si="5"/>
        <v>汉族</v>
      </c>
      <c r="F73" s="19" t="s">
        <v>52</v>
      </c>
      <c r="G73" s="15" t="s">
        <v>52</v>
      </c>
      <c r="H73" s="19" t="s">
        <v>13</v>
      </c>
    </row>
    <row r="74" ht="17" customHeight="1" spans="1:8">
      <c r="A74" s="15">
        <v>72</v>
      </c>
      <c r="B74" s="16" t="str">
        <f>"李若晨"</f>
        <v>李若晨</v>
      </c>
      <c r="C74" s="18" t="s">
        <v>50</v>
      </c>
      <c r="D74" s="17" t="s">
        <v>56</v>
      </c>
      <c r="E74" s="18" t="str">
        <f t="shared" si="5"/>
        <v>汉族</v>
      </c>
      <c r="F74" s="19" t="s">
        <v>52</v>
      </c>
      <c r="G74" s="15" t="s">
        <v>52</v>
      </c>
      <c r="H74" s="19" t="s">
        <v>13</v>
      </c>
    </row>
    <row r="75" ht="17" customHeight="1" spans="1:8">
      <c r="A75" s="15">
        <v>73</v>
      </c>
      <c r="B75" s="16" t="str">
        <f>"郝璟恒"</f>
        <v>郝璟恒</v>
      </c>
      <c r="C75" s="18" t="s">
        <v>50</v>
      </c>
      <c r="D75" s="17" t="s">
        <v>57</v>
      </c>
      <c r="E75" s="18" t="str">
        <f t="shared" si="5"/>
        <v>汉族</v>
      </c>
      <c r="F75" s="19" t="s">
        <v>52</v>
      </c>
      <c r="G75" s="15" t="s">
        <v>52</v>
      </c>
      <c r="H75" s="19" t="s">
        <v>13</v>
      </c>
    </row>
    <row r="76" ht="17" customHeight="1" spans="1:8">
      <c r="A76" s="15">
        <v>74</v>
      </c>
      <c r="B76" s="16" t="str">
        <f>"张晓桐"</f>
        <v>张晓桐</v>
      </c>
      <c r="C76" s="18" t="s">
        <v>50</v>
      </c>
      <c r="D76" s="17" t="s">
        <v>57</v>
      </c>
      <c r="E76" s="18" t="str">
        <f t="shared" si="5"/>
        <v>汉族</v>
      </c>
      <c r="F76" s="19" t="s">
        <v>52</v>
      </c>
      <c r="G76" s="15" t="s">
        <v>52</v>
      </c>
      <c r="H76" s="19" t="s">
        <v>13</v>
      </c>
    </row>
    <row r="77" ht="17" customHeight="1" spans="1:8">
      <c r="A77" s="15">
        <v>75</v>
      </c>
      <c r="B77" s="16" t="str">
        <f>"徐日升"</f>
        <v>徐日升</v>
      </c>
      <c r="C77" s="18" t="s">
        <v>50</v>
      </c>
      <c r="D77" s="17" t="s">
        <v>57</v>
      </c>
      <c r="E77" s="18" t="str">
        <f t="shared" si="5"/>
        <v>汉族</v>
      </c>
      <c r="F77" s="19" t="s">
        <v>52</v>
      </c>
      <c r="G77" s="15" t="s">
        <v>52</v>
      </c>
      <c r="H77" s="19" t="s">
        <v>13</v>
      </c>
    </row>
    <row r="78" ht="17" customHeight="1" spans="1:8">
      <c r="A78" s="15">
        <v>76</v>
      </c>
      <c r="B78" s="16" t="str">
        <f>"刘彦彤"</f>
        <v>刘彦彤</v>
      </c>
      <c r="C78" s="18" t="s">
        <v>50</v>
      </c>
      <c r="D78" s="17" t="s">
        <v>57</v>
      </c>
      <c r="E78" s="18" t="str">
        <f t="shared" si="5"/>
        <v>汉族</v>
      </c>
      <c r="F78" s="19" t="s">
        <v>52</v>
      </c>
      <c r="G78" s="15" t="s">
        <v>52</v>
      </c>
      <c r="H78" s="19" t="s">
        <v>13</v>
      </c>
    </row>
    <row r="79" ht="17" customHeight="1" spans="1:8">
      <c r="A79" s="15">
        <v>77</v>
      </c>
      <c r="B79" s="16" t="str">
        <f>"葛斌"</f>
        <v>葛斌</v>
      </c>
      <c r="C79" s="18" t="s">
        <v>50</v>
      </c>
      <c r="D79" s="17" t="s">
        <v>57</v>
      </c>
      <c r="E79" s="18" t="str">
        <f t="shared" si="5"/>
        <v>汉族</v>
      </c>
      <c r="F79" s="19" t="s">
        <v>52</v>
      </c>
      <c r="G79" s="15" t="s">
        <v>52</v>
      </c>
      <c r="H79" s="19" t="s">
        <v>13</v>
      </c>
    </row>
    <row r="80" ht="17" customHeight="1" spans="1:8">
      <c r="A80" s="15">
        <v>78</v>
      </c>
      <c r="B80" s="16" t="str">
        <f>"吕林凤"</f>
        <v>吕林凤</v>
      </c>
      <c r="C80" s="18" t="s">
        <v>50</v>
      </c>
      <c r="D80" s="17" t="s">
        <v>57</v>
      </c>
      <c r="E80" s="18" t="str">
        <f t="shared" si="5"/>
        <v>汉族</v>
      </c>
      <c r="F80" s="19" t="s">
        <v>52</v>
      </c>
      <c r="G80" s="15" t="s">
        <v>52</v>
      </c>
      <c r="H80" s="19" t="s">
        <v>13</v>
      </c>
    </row>
    <row r="81" ht="17" customHeight="1" spans="1:8">
      <c r="A81" s="15">
        <v>79</v>
      </c>
      <c r="B81" s="16" t="str">
        <f>"肖静"</f>
        <v>肖静</v>
      </c>
      <c r="C81" s="18" t="s">
        <v>50</v>
      </c>
      <c r="D81" s="17" t="s">
        <v>57</v>
      </c>
      <c r="E81" s="18" t="str">
        <f t="shared" si="5"/>
        <v>汉族</v>
      </c>
      <c r="F81" s="19" t="s">
        <v>52</v>
      </c>
      <c r="G81" s="15" t="s">
        <v>52</v>
      </c>
      <c r="H81" s="19" t="s">
        <v>13</v>
      </c>
    </row>
  </sheetData>
  <sortState ref="A3:I94">
    <sortCondition ref="D3"/>
  </sortState>
  <mergeCells count="1">
    <mergeCell ref="A1:H1"/>
  </mergeCells>
  <pageMargins left="0.629861111111111" right="0.196527777777778" top="0.511805555555556" bottom="0.432638888888889" header="0.393055555555556" footer="0.314583333333333"/>
  <pageSetup paperSize="1" orientation="portrait" useFirstPageNumber="1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志当存高远</cp:lastModifiedBy>
  <cp:revision>0</cp:revision>
  <dcterms:created xsi:type="dcterms:W3CDTF">2023-03-30T17:02:00Z</dcterms:created>
  <dcterms:modified xsi:type="dcterms:W3CDTF">2023-04-03T04:41:47Z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E148CB6B0CBA4D92A960DFD4286E87E4</vt:lpwstr>
  </property>
  <property fmtid="{D5CDD505-2E9C-101B-9397-08002B2CF9AE}" pid="3" name="KSOProductBuildVer">
    <vt:lpwstr>2052-11.1.0.14036</vt:lpwstr>
  </property>
</Properties>
</file>